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9440" windowHeight="7830"/>
  </bookViews>
  <sheets>
    <sheet name="Table 1, CGNF" sheetId="1" r:id="rId1"/>
    <sheet name="Table 2, CGNF Representation" sheetId="2" r:id="rId2"/>
    <sheet name="Table 3, Federal Representation" sheetId="3" r:id="rId3"/>
  </sheets>
  <calcPr calcId="145621"/>
</workbook>
</file>

<file path=xl/calcChain.xml><?xml version="1.0" encoding="utf-8"?>
<calcChain xmlns="http://schemas.openxmlformats.org/spreadsheetml/2006/main">
  <c r="F132" i="3" l="1"/>
  <c r="C132" i="3"/>
  <c r="D132" i="3"/>
  <c r="B132" i="3"/>
  <c r="F131" i="3"/>
  <c r="C131" i="3"/>
  <c r="F130" i="3"/>
  <c r="C130" i="3"/>
  <c r="F129" i="3"/>
  <c r="C129" i="3"/>
  <c r="F128" i="3"/>
  <c r="C128" i="3"/>
  <c r="F127" i="3"/>
  <c r="C127" i="3"/>
  <c r="F126" i="3"/>
  <c r="C126" i="3"/>
  <c r="F125" i="3"/>
  <c r="C125" i="3"/>
  <c r="F124" i="3"/>
  <c r="C124" i="3"/>
  <c r="F123" i="3"/>
  <c r="C123" i="3"/>
  <c r="F122" i="3"/>
  <c r="C122" i="3"/>
  <c r="F121" i="3"/>
  <c r="C121" i="3"/>
  <c r="F120" i="3"/>
  <c r="C120" i="3"/>
  <c r="F119" i="3"/>
  <c r="C119" i="3"/>
  <c r="F118" i="3"/>
  <c r="C118" i="3"/>
  <c r="F117" i="3"/>
  <c r="C117" i="3"/>
  <c r="F116" i="3"/>
  <c r="C116" i="3"/>
  <c r="F115" i="3"/>
  <c r="C115" i="3"/>
  <c r="F114" i="3"/>
  <c r="C114" i="3"/>
  <c r="F113" i="3"/>
  <c r="C113" i="3"/>
  <c r="F112" i="3"/>
  <c r="C112" i="3"/>
  <c r="F111" i="3"/>
  <c r="C111" i="3"/>
  <c r="F110" i="3"/>
  <c r="C110" i="3"/>
  <c r="F109" i="3"/>
  <c r="C109" i="3"/>
  <c r="F108" i="3"/>
  <c r="C108" i="3"/>
  <c r="F107" i="3"/>
  <c r="C107" i="3"/>
  <c r="F106" i="3"/>
  <c r="C106" i="3"/>
  <c r="F105" i="3"/>
  <c r="C105" i="3"/>
  <c r="F104" i="3"/>
  <c r="C104" i="3"/>
  <c r="F103" i="3"/>
  <c r="C103" i="3"/>
  <c r="F102" i="3"/>
  <c r="C102" i="3"/>
  <c r="F101" i="3"/>
  <c r="C101" i="3"/>
  <c r="F100" i="3"/>
  <c r="C100" i="3"/>
  <c r="F99" i="3"/>
  <c r="C99" i="3"/>
  <c r="C96" i="3"/>
  <c r="B96" i="3"/>
  <c r="D96" i="3"/>
  <c r="F96" i="3"/>
  <c r="F95" i="3"/>
  <c r="C95" i="3"/>
  <c r="F94" i="3"/>
  <c r="C94" i="3"/>
  <c r="F93" i="3"/>
  <c r="C93" i="3"/>
  <c r="F92" i="3"/>
  <c r="C92" i="3"/>
  <c r="F91" i="3"/>
  <c r="C91" i="3"/>
  <c r="F90" i="3"/>
  <c r="C90" i="3"/>
  <c r="F89" i="3"/>
  <c r="C89" i="3"/>
  <c r="F88" i="3"/>
  <c r="C88" i="3"/>
  <c r="F87" i="3"/>
  <c r="C87" i="3"/>
  <c r="F86" i="3"/>
  <c r="C86" i="3"/>
  <c r="F85" i="3"/>
  <c r="C85" i="3"/>
  <c r="F84" i="3"/>
  <c r="C84" i="3"/>
  <c r="F83" i="3"/>
  <c r="C83" i="3"/>
  <c r="F82" i="3"/>
  <c r="C82" i="3"/>
  <c r="F81" i="3"/>
  <c r="C81" i="3"/>
  <c r="F80" i="3"/>
  <c r="C80" i="3"/>
  <c r="F79" i="3"/>
  <c r="C79" i="3"/>
  <c r="F78" i="3"/>
  <c r="C78" i="3"/>
  <c r="F77" i="3"/>
  <c r="C77" i="3"/>
  <c r="F76" i="3"/>
  <c r="C76" i="3"/>
  <c r="F75" i="3"/>
  <c r="C75" i="3"/>
  <c r="F74" i="3"/>
  <c r="C74" i="3"/>
  <c r="F73" i="3"/>
  <c r="C73" i="3"/>
  <c r="F72" i="3"/>
  <c r="C72" i="3"/>
  <c r="F71" i="3"/>
  <c r="C71" i="3"/>
  <c r="F70" i="3"/>
  <c r="C70" i="3"/>
  <c r="F69" i="3"/>
  <c r="C69" i="3"/>
  <c r="F68" i="3"/>
  <c r="C68" i="3"/>
  <c r="F67" i="3"/>
  <c r="C67" i="3"/>
  <c r="F66" i="3"/>
  <c r="C66" i="3"/>
  <c r="F65" i="3"/>
  <c r="C65" i="3"/>
  <c r="F64" i="3"/>
  <c r="C64" i="3"/>
  <c r="F63" i="3"/>
  <c r="C63" i="3"/>
  <c r="F62" i="3"/>
  <c r="C62" i="3"/>
  <c r="F61" i="3"/>
  <c r="C61" i="3"/>
  <c r="F60" i="3"/>
  <c r="C60" i="3"/>
  <c r="F59" i="3"/>
  <c r="C59" i="3"/>
  <c r="F58" i="3"/>
  <c r="C58" i="3"/>
  <c r="F57" i="3"/>
  <c r="C57" i="3"/>
  <c r="F54" i="3"/>
  <c r="C54" i="3"/>
  <c r="D54" i="3"/>
  <c r="B54" i="3"/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4" i="3"/>
  <c r="F4" i="2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D121" i="2" l="1"/>
  <c r="B121" i="2"/>
  <c r="E121" i="2" s="1"/>
  <c r="F120" i="2"/>
  <c r="C120" i="2"/>
  <c r="F119" i="2"/>
  <c r="C119" i="2"/>
  <c r="F118" i="2"/>
  <c r="C118" i="2"/>
  <c r="F117" i="2"/>
  <c r="C117" i="2"/>
  <c r="F116" i="2"/>
  <c r="C116" i="2"/>
  <c r="F115" i="2"/>
  <c r="C115" i="2"/>
  <c r="F114" i="2"/>
  <c r="C114" i="2"/>
  <c r="F113" i="2"/>
  <c r="C113" i="2"/>
  <c r="F112" i="2"/>
  <c r="C112" i="2"/>
  <c r="F111" i="2"/>
  <c r="C111" i="2"/>
  <c r="F110" i="2"/>
  <c r="C110" i="2"/>
  <c r="F109" i="2"/>
  <c r="C109" i="2"/>
  <c r="F108" i="2"/>
  <c r="C108" i="2"/>
  <c r="F107" i="2"/>
  <c r="C107" i="2"/>
  <c r="F106" i="2"/>
  <c r="C106" i="2"/>
  <c r="F105" i="2"/>
  <c r="C105" i="2"/>
  <c r="F104" i="2"/>
  <c r="C104" i="2"/>
  <c r="F103" i="2"/>
  <c r="C103" i="2"/>
  <c r="F102" i="2"/>
  <c r="C102" i="2"/>
  <c r="F101" i="2"/>
  <c r="C101" i="2"/>
  <c r="F100" i="2"/>
  <c r="C100" i="2"/>
  <c r="F99" i="2"/>
  <c r="C99" i="2"/>
  <c r="F98" i="2"/>
  <c r="C98" i="2"/>
  <c r="F97" i="2"/>
  <c r="C97" i="2"/>
  <c r="F96" i="2"/>
  <c r="C96" i="2"/>
  <c r="F95" i="2"/>
  <c r="C95" i="2"/>
  <c r="F94" i="2"/>
  <c r="C94" i="2"/>
  <c r="F93" i="2"/>
  <c r="C93" i="2"/>
  <c r="F92" i="2"/>
  <c r="C92" i="2"/>
  <c r="F91" i="2"/>
  <c r="C91" i="2"/>
  <c r="F90" i="2"/>
  <c r="C90" i="2"/>
  <c r="F89" i="2"/>
  <c r="F121" i="2" s="1"/>
  <c r="C89" i="2"/>
  <c r="C121" i="2" s="1"/>
  <c r="F86" i="2"/>
  <c r="D86" i="2"/>
  <c r="B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9" i="2"/>
  <c r="C69" i="2"/>
  <c r="F68" i="2"/>
  <c r="C68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F55" i="2"/>
  <c r="C55" i="2"/>
  <c r="F54" i="2"/>
  <c r="C54" i="2"/>
  <c r="F53" i="2"/>
  <c r="C53" i="2"/>
  <c r="F52" i="2"/>
  <c r="C52" i="2"/>
  <c r="F51" i="2"/>
  <c r="C51" i="2"/>
  <c r="F50" i="2"/>
  <c r="C50" i="2"/>
  <c r="D47" i="2"/>
  <c r="B47" i="2"/>
  <c r="E47" i="2" s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58" i="1"/>
  <c r="C56" i="1"/>
  <c r="C61" i="1"/>
  <c r="C40" i="1"/>
  <c r="C45" i="1"/>
  <c r="C74" i="1"/>
  <c r="C50" i="1"/>
  <c r="C48" i="1"/>
  <c r="C20" i="1"/>
  <c r="C49" i="1"/>
  <c r="C25" i="1"/>
  <c r="C76" i="1"/>
  <c r="C36" i="1"/>
  <c r="C54" i="1"/>
  <c r="C8" i="1"/>
  <c r="C27" i="1"/>
  <c r="C35" i="1"/>
  <c r="C63" i="1"/>
  <c r="C68" i="1"/>
  <c r="C5" i="1"/>
  <c r="C67" i="1"/>
  <c r="C23" i="1"/>
  <c r="C65" i="1"/>
  <c r="C60" i="1"/>
  <c r="C31" i="1"/>
  <c r="C47" i="1"/>
  <c r="C9" i="1"/>
  <c r="C26" i="1"/>
  <c r="C64" i="1"/>
  <c r="C62" i="1"/>
  <c r="C71" i="1"/>
  <c r="C37" i="1"/>
  <c r="C69" i="1"/>
  <c r="C53" i="1"/>
  <c r="C59" i="1"/>
  <c r="C29" i="1"/>
  <c r="C22" i="1"/>
  <c r="C19" i="1"/>
  <c r="C55" i="1"/>
  <c r="C46" i="1"/>
  <c r="C75" i="1"/>
  <c r="C21" i="1"/>
  <c r="C6" i="1"/>
  <c r="C51" i="1"/>
  <c r="C38" i="1"/>
  <c r="C24" i="1"/>
  <c r="C73" i="1"/>
  <c r="C77" i="1"/>
  <c r="C39" i="1"/>
  <c r="C11" i="1"/>
  <c r="C41" i="1"/>
  <c r="C66" i="1"/>
  <c r="C3" i="1"/>
  <c r="C70" i="1"/>
  <c r="C34" i="1"/>
  <c r="C4" i="1"/>
  <c r="C57" i="1"/>
  <c r="C42" i="1"/>
  <c r="C32" i="1"/>
  <c r="C10" i="1"/>
  <c r="C43" i="1"/>
  <c r="C30" i="1"/>
  <c r="C28" i="1"/>
  <c r="C17" i="1"/>
  <c r="C15" i="1"/>
  <c r="C12" i="1"/>
  <c r="C52" i="1"/>
  <c r="C2" i="1"/>
  <c r="C18" i="1"/>
  <c r="C14" i="1"/>
  <c r="C33" i="1"/>
  <c r="C7" i="1"/>
  <c r="C13" i="1"/>
  <c r="C16" i="1"/>
  <c r="C44" i="1"/>
  <c r="C72" i="1"/>
  <c r="C47" i="2" l="1"/>
  <c r="C86" i="2"/>
  <c r="E86" i="2"/>
  <c r="F47" i="2"/>
</calcChain>
</file>

<file path=xl/sharedStrings.xml><?xml version="1.0" encoding="utf-8"?>
<sst xmlns="http://schemas.openxmlformats.org/spreadsheetml/2006/main" count="339" uniqueCount="90">
  <si>
    <t>Ecological Group ("Ecosystem")</t>
  </si>
  <si>
    <t xml:space="preserve">% Federal Wilderness </t>
  </si>
  <si>
    <t>Inter-Mountain Basins Aspen-Mixed Conifer Forest and Woodland</t>
  </si>
  <si>
    <t>Rocky Mountain Aspen Forest and Woodland</t>
  </si>
  <si>
    <t>Rocky Mountain Lodgepole Pine Forest</t>
  </si>
  <si>
    <t>Rocky Mountain Subalpine Dry-Mesic Spruce-Fir Forest and Woodland</t>
  </si>
  <si>
    <t>Rocky Mountain Subalpine Mesic Spruce-Fir Forest and Woodland</t>
  </si>
  <si>
    <t>Rocky Mountain Subalpine-Montane Limber-Bristlecone Pine Woodland</t>
  </si>
  <si>
    <t>Southern Rocky Mountain Dry-Mesic Montane Mixed Conifer Forest and Woodland</t>
  </si>
  <si>
    <t>Southern Rocky Mountain Ponderosa Pine Woodland</t>
  </si>
  <si>
    <t>Rocky Mountain Lower Montane Riparian Woodland and Shrubland</t>
  </si>
  <si>
    <t>Rocky Mountain Subalpine-Montane Riparian Woodland</t>
  </si>
  <si>
    <t>Rocky Mountain Lower Montane-Foothill Shrubland</t>
  </si>
  <si>
    <t>Rocky Mountain Subalpine-Montane Mesic Meadow</t>
  </si>
  <si>
    <t>Rocky Mountain Alpine-Montane Wet Meadow</t>
  </si>
  <si>
    <t>Rocky Mountain Subalpine-Montane Riparian Shrubland</t>
  </si>
  <si>
    <t>Inter-Mountain Basins Big Sagebrush Shrubland</t>
  </si>
  <si>
    <t>Inter-Mountain Basins Montane Sagebrush Steppe</t>
  </si>
  <si>
    <t>Rocky Mountain Alpine Fell-Field</t>
  </si>
  <si>
    <t>Rocky Mountain Alpine Turf</t>
  </si>
  <si>
    <t>Rocky Mountain Cliff, Canyon and Massive Bedrock</t>
  </si>
  <si>
    <t>Rocky Mountain Alpine Bedrock and Scree</t>
  </si>
  <si>
    <t>Introduced Upland Vegetation - Perennial Grassland and Forbland</t>
  </si>
  <si>
    <t>Open Water (Fresh)</t>
  </si>
  <si>
    <t>Total</t>
  </si>
  <si>
    <t>Non-Wilderness (Acres)</t>
  </si>
  <si>
    <t>Representation @ &lt; 10%</t>
  </si>
  <si>
    <t>Representation @ &lt; 5%</t>
  </si>
  <si>
    <t>Representation @ &lt; 20%</t>
  </si>
  <si>
    <t>Western Great Plains Riparian Woodland and Shrubland</t>
  </si>
  <si>
    <t>North American Arid West Emergent Marsh</t>
  </si>
  <si>
    <t>Inter-Mountain Basins Greasewood Flat</t>
  </si>
  <si>
    <t>Inter-Mountain Basins Shale Badland</t>
  </si>
  <si>
    <t>Custer Gallatin Wilderness (Acres)</t>
  </si>
  <si>
    <t>All Custer Gallatin NF (Acres)</t>
  </si>
  <si>
    <t>% Custer Gallatin Wilderness</t>
  </si>
  <si>
    <t>Southwestern Great Plains Canyon</t>
  </si>
  <si>
    <t>Inter-Mountain Basins Mat Saltbush Shrubland</t>
  </si>
  <si>
    <t>Developed, Medium Intensity</t>
  </si>
  <si>
    <t>Western Great Plains Saline Depression Wetland</t>
  </si>
  <si>
    <t>Cultivated Cropland</t>
  </si>
  <si>
    <t>Pasture/Hay</t>
  </si>
  <si>
    <t>Developed, High Intensity</t>
  </si>
  <si>
    <t>Developed, Low Intensity</t>
  </si>
  <si>
    <t>Northern Rocky Mountain Foothill Conifer Wooded Steppe</t>
  </si>
  <si>
    <t>Northwestern Great Plains Riparian</t>
  </si>
  <si>
    <t>Wyoming Basins Dwarf Sagebrush Shrubland and Steppe</t>
  </si>
  <si>
    <t>Harvested Forest - Northwestern Conifer Regeneration</t>
  </si>
  <si>
    <t>Geysers and Hot Springs</t>
  </si>
  <si>
    <t>Developed, Open Space</t>
  </si>
  <si>
    <t>Quarries, Mines, Gravel Pits and Oil Wells</t>
  </si>
  <si>
    <t>Northwestern Great Plains Mixedgrass Prairie</t>
  </si>
  <si>
    <t>Rocky Mountain Foothill Limber Pine-Juniper Woodland</t>
  </si>
  <si>
    <t>Harvested Forest-Shrub Regeneration</t>
  </si>
  <si>
    <t>Western Great Plains Open Freshwater Depression Wetland</t>
  </si>
  <si>
    <t>Northwestern Great Plains - Black Hills Ponderosa Pine Woodland and Savanna</t>
  </si>
  <si>
    <t>Western Great Plains Badland</t>
  </si>
  <si>
    <t>Western Great Plains Depressional Wetland Systems</t>
  </si>
  <si>
    <t>Western Great Plains Sand Prairie</t>
  </si>
  <si>
    <t>Western Great Plains Floodplain Systems</t>
  </si>
  <si>
    <t>Inter-Mountain Basins Big Sagebrush Steppe</t>
  </si>
  <si>
    <t>Harvested Forest - Grass/Forb Regeneration</t>
  </si>
  <si>
    <t>Western Great Plains Closed Depression Wetland</t>
  </si>
  <si>
    <t>Western Great Plains Dry Bur Oak Forest and Woodland</t>
  </si>
  <si>
    <t>Inter-Mountain Basins Alkaline Closed Depression</t>
  </si>
  <si>
    <t>Northwestern Great Plains Shrubland</t>
  </si>
  <si>
    <t>Western Great Plains Cliff and Outcrop</t>
  </si>
  <si>
    <t>Western Great Plains Wooded Draw and Ravine</t>
  </si>
  <si>
    <t>Rocky Mountain Poor-Site Lodgepole Pine Forest</t>
  </si>
  <si>
    <t>Northern Rocky Mountain Ponderosa Pine Woodland and Savanna</t>
  </si>
  <si>
    <t>Northern Rocky Mountain Lower Montane Riparian Woodland and Shrubland</t>
  </si>
  <si>
    <t>Northern Rocky Mountain Lower Montane, Foothill and Valley Grassland</t>
  </si>
  <si>
    <t>Rocky Mountain Subalpine-Montane Fen</t>
  </si>
  <si>
    <t>Disturbed, Non-specific</t>
  </si>
  <si>
    <t>Northern Rocky Mountain Dry-Mesic Montane Mixed Conifer Forest</t>
  </si>
  <si>
    <t>Inter-Mountain Basins Cliff and Canyon</t>
  </si>
  <si>
    <t>Middle Rocky Mountain Montane Douglas-fir Forest and Woodland</t>
  </si>
  <si>
    <t>Northern Rocky Mountain Montane-Foothill Deciduous Shrubland</t>
  </si>
  <si>
    <t>Columbia Plateau Vernal Pool</t>
  </si>
  <si>
    <t>Inter-Mountain Basins Curl-leaf Mountain Mahogany Woodland and Shrubland</t>
  </si>
  <si>
    <t>Northern Rocky Mountain Subalpine Deciduous Shrubland</t>
  </si>
  <si>
    <t>Northern Rocky Mountain Subalpine-Upper Montane Grassland</t>
  </si>
  <si>
    <t>Recently burned forest</t>
  </si>
  <si>
    <t>Northern Rocky Mountain Subalpine Woodland and Parkland</t>
  </si>
  <si>
    <t>Rocky Mountain Alpine Dwarf-Shrubland</t>
  </si>
  <si>
    <t>North American Alpine Ice Field</t>
  </si>
  <si>
    <t>Custer Gallatin NF Wilderness (Acres)</t>
  </si>
  <si>
    <t>Custer Gallatin NF Non-Wilderness (Acres)</t>
  </si>
  <si>
    <t>% Coverage, Custer Gallatin  Forest Area</t>
  </si>
  <si>
    <t>% Coverage,  Custer Gallatin Forest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</si>
</sst>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6" fillId="0" borderId="1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11" xfId="0" applyFont="1" applyBorder="1" applyAlignment="1">
      <alignment vertical="center" wrapText="1"/>
    </xf>
    <xf numFmtId="1" fontId="0" fillId="0" borderId="0" xfId="0" applyNumberFormat="1"/>
    <xf numFmtId="1" fontId="16" fillId="0" borderId="12" xfId="0" applyNumberFormat="1" applyFont="1" applyBorder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16" fillId="0" borderId="12" xfId="0" applyNumberFormat="1" applyFont="1" applyBorder="1" applyAlignment="1">
      <alignment horizontal="center"/>
    </xf>
    <xf numFmtId="164" fontId="16" fillId="0" borderId="12" xfId="0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Border="1"/>
    <xf numFmtId="0" fontId="0" fillId="0" borderId="0" xfId="0" applyBorder="1"/>
    <xf numFmtId="164" fontId="18" fillId="0" borderId="0" xfId="0" applyNumberFormat="1" applyFont="1" applyFill="1" applyBorder="1" applyAlignment="1">
      <alignment horizontal="center"/>
    </xf>
    <xf numFmtId="0" fontId="16" fillId="0" borderId="12" xfId="0" applyFont="1" applyBorder="1"/>
    <xf numFmtId="165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64" fontId="19" fillId="0" borderId="12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/>
  </sheetViews>
  <sheetFormatPr defaultRowHeight="15" x14ac:dyDescent="0.25"/>
  <cols>
    <col min="1" max="1" width="74" customWidth="1"/>
    <col min="2" max="2" width="18.28515625" customWidth="1"/>
    <col min="3" max="3" width="16" customWidth="1"/>
    <col min="4" max="4" width="14" customWidth="1"/>
    <col min="5" max="5" width="13.7109375" customWidth="1"/>
    <col min="6" max="6" width="12" customWidth="1"/>
  </cols>
  <sheetData>
    <row r="1" spans="1:6" s="2" customFormat="1" ht="47.25" customHeight="1" thickBot="1" x14ac:dyDescent="0.35">
      <c r="A1" s="1" t="s">
        <v>0</v>
      </c>
      <c r="B1" s="1" t="s">
        <v>33</v>
      </c>
      <c r="C1" s="1" t="s">
        <v>25</v>
      </c>
      <c r="D1" s="1" t="s">
        <v>34</v>
      </c>
      <c r="E1" s="1" t="s">
        <v>35</v>
      </c>
      <c r="F1" s="1" t="s">
        <v>1</v>
      </c>
    </row>
    <row r="2" spans="1:6" ht="14.45" x14ac:dyDescent="0.3">
      <c r="A2" s="4" t="s">
        <v>5</v>
      </c>
      <c r="B2" s="6">
        <v>317683.64902050002</v>
      </c>
      <c r="C2" s="6">
        <f>(D2-B2)</f>
        <v>274312.05123600003</v>
      </c>
      <c r="D2" s="6">
        <v>591995.70025650004</v>
      </c>
      <c r="E2" s="7">
        <v>53.663168310657319</v>
      </c>
      <c r="F2" s="13">
        <v>32.442759480187064</v>
      </c>
    </row>
    <row r="3" spans="1:6" ht="14.45" x14ac:dyDescent="0.3">
      <c r="A3" s="4" t="s">
        <v>76</v>
      </c>
      <c r="B3" s="6">
        <v>68650.735810500002</v>
      </c>
      <c r="C3" s="6">
        <f>(D3-B3)</f>
        <v>421722.46485450002</v>
      </c>
      <c r="D3" s="6">
        <v>490373.20066500001</v>
      </c>
      <c r="E3" s="7">
        <v>13.999691605781484</v>
      </c>
      <c r="F3" s="13">
        <v>11.349677044394838</v>
      </c>
    </row>
    <row r="4" spans="1:6" ht="14.45" x14ac:dyDescent="0.3">
      <c r="A4" s="4" t="s">
        <v>4</v>
      </c>
      <c r="B4" s="6">
        <v>93076.546140000006</v>
      </c>
      <c r="C4" s="6">
        <f>(D4-B4)</f>
        <v>278721.02219850005</v>
      </c>
      <c r="D4" s="6">
        <v>371797.56833850004</v>
      </c>
      <c r="E4" s="7">
        <v>25.034199808229847</v>
      </c>
      <c r="F4" s="13">
        <v>12.459481615041978</v>
      </c>
    </row>
    <row r="5" spans="1:6" ht="14.45" x14ac:dyDescent="0.3">
      <c r="A5" s="4" t="s">
        <v>55</v>
      </c>
      <c r="B5" s="6">
        <v>0</v>
      </c>
      <c r="C5" s="6">
        <f>(D5-B5)</f>
        <v>269245.23734250001</v>
      </c>
      <c r="D5" s="6">
        <v>269245.23734250001</v>
      </c>
      <c r="E5" s="7">
        <v>0</v>
      </c>
      <c r="F5" s="13">
        <v>0.6787380227138976</v>
      </c>
    </row>
    <row r="6" spans="1:6" ht="14.45" x14ac:dyDescent="0.3">
      <c r="A6" s="4" t="s">
        <v>17</v>
      </c>
      <c r="B6" s="6">
        <v>64199.954682000003</v>
      </c>
      <c r="C6" s="6">
        <f>(D6-B6)</f>
        <v>187692.72940350001</v>
      </c>
      <c r="D6" s="6">
        <v>251892.68408550002</v>
      </c>
      <c r="E6" s="7">
        <v>25.487026316416795</v>
      </c>
      <c r="F6" s="13">
        <v>4.850769138140187</v>
      </c>
    </row>
    <row r="7" spans="1:6" ht="14.45" x14ac:dyDescent="0.3">
      <c r="A7" s="4" t="s">
        <v>19</v>
      </c>
      <c r="B7" s="6">
        <v>204574.91829300002</v>
      </c>
      <c r="C7" s="6">
        <f>(D7-B7)</f>
        <v>33461.69886449998</v>
      </c>
      <c r="D7" s="6">
        <v>238036.6171575</v>
      </c>
      <c r="E7" s="7">
        <v>85.942625439698787</v>
      </c>
      <c r="F7" s="13">
        <v>58.498629615575496</v>
      </c>
    </row>
    <row r="8" spans="1:6" ht="14.45" x14ac:dyDescent="0.3">
      <c r="A8" s="4" t="s">
        <v>51</v>
      </c>
      <c r="B8" s="6">
        <v>0</v>
      </c>
      <c r="C8" s="6">
        <f>(D8-B8)</f>
        <v>223731.535734</v>
      </c>
      <c r="D8" s="6">
        <v>223731.535734</v>
      </c>
      <c r="E8" s="7">
        <v>0</v>
      </c>
      <c r="F8" s="13">
        <v>0.59332389833858468</v>
      </c>
    </row>
    <row r="9" spans="1:6" ht="14.45" x14ac:dyDescent="0.3">
      <c r="A9" s="4" t="s">
        <v>60</v>
      </c>
      <c r="B9" s="6">
        <v>181.918701</v>
      </c>
      <c r="C9" s="6">
        <f>(D9-B9)</f>
        <v>107270.20791900001</v>
      </c>
      <c r="D9" s="6">
        <v>107452.12662000001</v>
      </c>
      <c r="E9" s="7">
        <v>0.16930209454425033</v>
      </c>
      <c r="F9" s="13">
        <v>1.1978718157680852</v>
      </c>
    </row>
    <row r="10" spans="1:6" ht="14.45" x14ac:dyDescent="0.3">
      <c r="A10" s="4" t="s">
        <v>13</v>
      </c>
      <c r="B10" s="6">
        <v>20321.075043000001</v>
      </c>
      <c r="C10" s="6">
        <f>(D10-B10)</f>
        <v>70862.671507499996</v>
      </c>
      <c r="D10" s="6">
        <v>91183.7465505</v>
      </c>
      <c r="E10" s="7">
        <v>22.28585226177962</v>
      </c>
      <c r="F10" s="13">
        <v>18.101333214157389</v>
      </c>
    </row>
    <row r="11" spans="1:6" ht="14.45" x14ac:dyDescent="0.3">
      <c r="A11" s="4" t="s">
        <v>3</v>
      </c>
      <c r="B11" s="6">
        <v>8938.7021385000007</v>
      </c>
      <c r="C11" s="6">
        <f>(D11-B11)</f>
        <v>68859.119457000008</v>
      </c>
      <c r="D11" s="6">
        <v>77797.821595500005</v>
      </c>
      <c r="E11" s="7">
        <v>11.489656079286718</v>
      </c>
      <c r="F11" s="13">
        <v>9.4616217202809914</v>
      </c>
    </row>
    <row r="12" spans="1:6" ht="14.45" x14ac:dyDescent="0.3">
      <c r="A12" s="4" t="s">
        <v>6</v>
      </c>
      <c r="B12" s="6">
        <v>36933.277009500001</v>
      </c>
      <c r="C12" s="6">
        <f>(D12-B12)</f>
        <v>38908.362563999995</v>
      </c>
      <c r="D12" s="6">
        <v>75841.639573499997</v>
      </c>
      <c r="E12" s="7">
        <v>48.697888412218539</v>
      </c>
      <c r="F12" s="13">
        <v>31.27850952330256</v>
      </c>
    </row>
    <row r="13" spans="1:6" ht="14.45" x14ac:dyDescent="0.3">
      <c r="A13" s="4" t="s">
        <v>18</v>
      </c>
      <c r="B13" s="6">
        <v>66286.459881000002</v>
      </c>
      <c r="C13" s="6">
        <f>(D13-B13)</f>
        <v>7195.3516530000052</v>
      </c>
      <c r="D13" s="6">
        <v>73481.811534000008</v>
      </c>
      <c r="E13" s="7">
        <v>90.207982760916678</v>
      </c>
      <c r="F13" s="13">
        <v>61.77568744007359</v>
      </c>
    </row>
    <row r="14" spans="1:6" ht="14.45" x14ac:dyDescent="0.3">
      <c r="A14" s="4" t="s">
        <v>21</v>
      </c>
      <c r="B14" s="6">
        <v>29498.628874500002</v>
      </c>
      <c r="C14" s="6">
        <f>(D14-B14)</f>
        <v>25304.935787999999</v>
      </c>
      <c r="D14" s="6">
        <v>54803.564662500001</v>
      </c>
      <c r="E14" s="7">
        <v>53.826113421933655</v>
      </c>
      <c r="F14" s="13">
        <v>54.152818929375378</v>
      </c>
    </row>
    <row r="15" spans="1:6" ht="14.45" x14ac:dyDescent="0.3">
      <c r="A15" s="4" t="s">
        <v>7</v>
      </c>
      <c r="B15" s="6">
        <v>34560.994878000005</v>
      </c>
      <c r="C15" s="6">
        <f>(D15-B15)</f>
        <v>19700.371993499997</v>
      </c>
      <c r="D15" s="6">
        <v>54261.366871500002</v>
      </c>
      <c r="E15" s="7">
        <v>63.693557443634297</v>
      </c>
      <c r="F15" s="13">
        <v>29.40063997656166</v>
      </c>
    </row>
    <row r="16" spans="1:6" ht="14.45" x14ac:dyDescent="0.3">
      <c r="A16" s="4" t="s">
        <v>84</v>
      </c>
      <c r="B16" s="6">
        <v>45946.036516500004</v>
      </c>
      <c r="C16" s="6">
        <f>(D16-B16)</f>
        <v>6338.9104335000011</v>
      </c>
      <c r="D16" s="6">
        <v>52284.946950000005</v>
      </c>
      <c r="E16" s="7">
        <v>87.876222883879194</v>
      </c>
      <c r="F16" s="13">
        <v>65.697404775459333</v>
      </c>
    </row>
    <row r="17" spans="1:6" ht="14.45" x14ac:dyDescent="0.3">
      <c r="A17" s="4" t="s">
        <v>81</v>
      </c>
      <c r="B17" s="6">
        <v>19023.403135500001</v>
      </c>
      <c r="C17" s="6">
        <f>(D17-B17)</f>
        <v>30191.610136500003</v>
      </c>
      <c r="D17" s="6">
        <v>49215.013272000004</v>
      </c>
      <c r="E17" s="7">
        <v>38.653658448412983</v>
      </c>
      <c r="F17" s="13">
        <v>28.139622146834988</v>
      </c>
    </row>
    <row r="18" spans="1:6" ht="14.45" x14ac:dyDescent="0.3">
      <c r="A18" s="4" t="s">
        <v>82</v>
      </c>
      <c r="B18" s="6">
        <v>22199.418990000002</v>
      </c>
      <c r="C18" s="6">
        <f>(D18-B18)</f>
        <v>20778.762923999999</v>
      </c>
      <c r="D18" s="6">
        <v>42978.181914000001</v>
      </c>
      <c r="E18" s="7">
        <v>51.652764266346537</v>
      </c>
      <c r="F18" s="13">
        <v>39.573567475086321</v>
      </c>
    </row>
    <row r="19" spans="1:6" ht="14.45" x14ac:dyDescent="0.3">
      <c r="A19" s="4" t="s">
        <v>10</v>
      </c>
      <c r="B19" s="6">
        <v>2241.0693765000001</v>
      </c>
      <c r="C19" s="6">
        <f>(D19-B19)</f>
        <v>29284.018182000003</v>
      </c>
      <c r="D19" s="6">
        <v>31525.087558500003</v>
      </c>
      <c r="E19" s="7">
        <v>7.1088442572643959</v>
      </c>
      <c r="F19" s="13">
        <v>2.4258978484045328</v>
      </c>
    </row>
    <row r="20" spans="1:6" ht="14.45" x14ac:dyDescent="0.3">
      <c r="A20" s="4" t="s">
        <v>45</v>
      </c>
      <c r="B20" s="6">
        <v>0</v>
      </c>
      <c r="C20" s="6">
        <f>(D20-B20)</f>
        <v>22812.560626500002</v>
      </c>
      <c r="D20" s="6">
        <v>22812.560626500002</v>
      </c>
      <c r="E20" s="7">
        <v>0</v>
      </c>
      <c r="F20" s="13">
        <v>0.10597720405660097</v>
      </c>
    </row>
    <row r="21" spans="1:6" ht="14.45" x14ac:dyDescent="0.3">
      <c r="A21" s="4" t="s">
        <v>23</v>
      </c>
      <c r="B21" s="6">
        <v>7137.3066885000007</v>
      </c>
      <c r="C21" s="6">
        <f>(D21-B21)</f>
        <v>15516.241870500002</v>
      </c>
      <c r="D21" s="6">
        <v>22653.548559000003</v>
      </c>
      <c r="E21" s="7">
        <v>31.506351730773009</v>
      </c>
      <c r="F21" s="13">
        <v>4.110427885741327</v>
      </c>
    </row>
    <row r="22" spans="1:6" ht="14.45" x14ac:dyDescent="0.3">
      <c r="A22" s="4" t="s">
        <v>68</v>
      </c>
      <c r="B22" s="6">
        <v>429.66617400000001</v>
      </c>
      <c r="C22" s="6">
        <f>(D22-B22)</f>
        <v>16825.923081000001</v>
      </c>
      <c r="D22" s="6">
        <v>17255.589255000003</v>
      </c>
      <c r="E22" s="7">
        <v>2.4900115994329166</v>
      </c>
      <c r="F22" s="13">
        <v>2.3427509746416169</v>
      </c>
    </row>
    <row r="23" spans="1:6" x14ac:dyDescent="0.25">
      <c r="A23" s="4" t="s">
        <v>56</v>
      </c>
      <c r="B23" s="6">
        <v>143.222058</v>
      </c>
      <c r="C23" s="6">
        <f>(D23-B23)</f>
        <v>16819.251246</v>
      </c>
      <c r="D23" s="6">
        <v>16962.473303999999</v>
      </c>
      <c r="E23" s="7">
        <v>0.84434654919236429</v>
      </c>
      <c r="F23" s="13">
        <v>0.71726850884437665</v>
      </c>
    </row>
    <row r="24" spans="1:6" x14ac:dyDescent="0.25">
      <c r="A24" s="4" t="s">
        <v>71</v>
      </c>
      <c r="B24" s="6">
        <v>527.07496500000002</v>
      </c>
      <c r="C24" s="6">
        <f>(D24-B24)</f>
        <v>15836.712345000002</v>
      </c>
      <c r="D24" s="6">
        <v>16363.787310000002</v>
      </c>
      <c r="E24" s="7">
        <v>3.2209839630334329</v>
      </c>
      <c r="F24" s="13">
        <v>6.1623243984839773</v>
      </c>
    </row>
    <row r="25" spans="1:6" x14ac:dyDescent="0.25">
      <c r="A25" s="4" t="s">
        <v>47</v>
      </c>
      <c r="B25" s="6">
        <v>1.5567615000000001</v>
      </c>
      <c r="C25" s="6">
        <f>(D25-B25)</f>
        <v>16132.941819000001</v>
      </c>
      <c r="D25" s="6">
        <v>16134.498580500001</v>
      </c>
      <c r="E25" s="7">
        <v>9.6486512563922315E-3</v>
      </c>
      <c r="F25" s="13">
        <v>0.20157744164086833</v>
      </c>
    </row>
    <row r="26" spans="1:6" x14ac:dyDescent="0.25">
      <c r="A26" s="4" t="s">
        <v>61</v>
      </c>
      <c r="B26" s="6">
        <v>0</v>
      </c>
      <c r="C26" s="6">
        <f>(D26-B26)</f>
        <v>14377.137241500001</v>
      </c>
      <c r="D26" s="6">
        <v>14377.137241500001</v>
      </c>
      <c r="E26" s="7">
        <v>0</v>
      </c>
      <c r="F26" s="13">
        <v>1.2734542084749776</v>
      </c>
    </row>
    <row r="27" spans="1:6" x14ac:dyDescent="0.25">
      <c r="A27" s="4" t="s">
        <v>52</v>
      </c>
      <c r="B27" s="6">
        <v>10.230147000000001</v>
      </c>
      <c r="C27" s="6">
        <f>(D27-B27)</f>
        <v>13765.107577500001</v>
      </c>
      <c r="D27" s="6">
        <v>13775.337724500001</v>
      </c>
      <c r="E27" s="7">
        <v>7.4264219176312943E-2</v>
      </c>
      <c r="F27" s="13">
        <v>0.60231628203363752</v>
      </c>
    </row>
    <row r="28" spans="1:6" x14ac:dyDescent="0.25">
      <c r="A28" s="4" t="s">
        <v>80</v>
      </c>
      <c r="B28" s="6">
        <v>2263.0864320000001</v>
      </c>
      <c r="C28" s="6">
        <f>(D28-B28)</f>
        <v>10927.353757500001</v>
      </c>
      <c r="D28" s="6">
        <v>13190.440189500001</v>
      </c>
      <c r="E28" s="7">
        <v>17.157019777107113</v>
      </c>
      <c r="F28" s="13">
        <v>25.046742098327314</v>
      </c>
    </row>
    <row r="29" spans="1:6" x14ac:dyDescent="0.25">
      <c r="A29" s="4" t="s">
        <v>67</v>
      </c>
      <c r="B29" s="6">
        <v>0</v>
      </c>
      <c r="C29" s="6">
        <f>(D29-B29)</f>
        <v>12981.166965</v>
      </c>
      <c r="D29" s="6">
        <v>12981.166965</v>
      </c>
      <c r="E29" s="7">
        <v>0</v>
      </c>
      <c r="F29" s="13">
        <v>2.3193712144784344</v>
      </c>
    </row>
    <row r="30" spans="1:6" x14ac:dyDescent="0.25">
      <c r="A30" s="4" t="s">
        <v>14</v>
      </c>
      <c r="B30" s="6">
        <v>3546.0803025</v>
      </c>
      <c r="C30" s="6">
        <f>(D30-B30)</f>
        <v>9081.7018019999996</v>
      </c>
      <c r="D30" s="6">
        <v>12627.7821045</v>
      </c>
      <c r="E30" s="7">
        <v>28.081576583716384</v>
      </c>
      <c r="F30" s="13">
        <v>19.793979207943558</v>
      </c>
    </row>
    <row r="31" spans="1:6" x14ac:dyDescent="0.25">
      <c r="A31" s="4" t="s">
        <v>58</v>
      </c>
      <c r="B31" s="6">
        <v>0</v>
      </c>
      <c r="C31" s="6">
        <f>(D31-B31)</f>
        <v>11362.8021885</v>
      </c>
      <c r="D31" s="6">
        <v>11362.8021885</v>
      </c>
      <c r="E31" s="7">
        <v>0</v>
      </c>
      <c r="F31" s="13">
        <v>1.0533704026090227</v>
      </c>
    </row>
    <row r="32" spans="1:6" x14ac:dyDescent="0.25">
      <c r="A32" s="4" t="s">
        <v>79</v>
      </c>
      <c r="B32" s="6">
        <v>110.75246100000001</v>
      </c>
      <c r="C32" s="6">
        <f>(D32-B32)</f>
        <v>9136.4108489999999</v>
      </c>
      <c r="D32" s="6">
        <v>9247.1633099999999</v>
      </c>
      <c r="E32" s="7">
        <v>1.1976911976911979</v>
      </c>
      <c r="F32" s="13">
        <v>16.521706901789603</v>
      </c>
    </row>
    <row r="33" spans="1:6" x14ac:dyDescent="0.25">
      <c r="A33" s="4" t="s">
        <v>83</v>
      </c>
      <c r="B33" s="6">
        <v>0</v>
      </c>
      <c r="C33" s="6">
        <f>(D33-B33)</f>
        <v>8660.4866190000012</v>
      </c>
      <c r="D33" s="6">
        <v>8660.4866190000012</v>
      </c>
      <c r="E33" s="7">
        <v>0</v>
      </c>
      <c r="F33" s="13">
        <v>56.18185555073957</v>
      </c>
    </row>
    <row r="34" spans="1:6" x14ac:dyDescent="0.25">
      <c r="A34" s="4" t="s">
        <v>77</v>
      </c>
      <c r="B34" s="6">
        <v>319.58089649999999</v>
      </c>
      <c r="C34" s="6">
        <f>(D34-B34)</f>
        <v>7353.6965370000007</v>
      </c>
      <c r="D34" s="6">
        <v>7673.2774335000004</v>
      </c>
      <c r="E34" s="7">
        <v>4.1648552299800015</v>
      </c>
      <c r="F34" s="13">
        <v>12.178582992565653</v>
      </c>
    </row>
    <row r="35" spans="1:6" x14ac:dyDescent="0.25">
      <c r="A35" s="4" t="s">
        <v>53</v>
      </c>
      <c r="B35" s="6">
        <v>0.22239450000000002</v>
      </c>
      <c r="C35" s="6">
        <f>(D35-B35)</f>
        <v>6752.1194145000009</v>
      </c>
      <c r="D35" s="6">
        <v>6752.3418090000005</v>
      </c>
      <c r="E35" s="7">
        <v>3.2935906725512151E-3</v>
      </c>
      <c r="F35" s="13">
        <v>0.62472430030293336</v>
      </c>
    </row>
    <row r="36" spans="1:6" x14ac:dyDescent="0.25">
      <c r="A36" s="4" t="s">
        <v>49</v>
      </c>
      <c r="B36" s="6">
        <v>0</v>
      </c>
      <c r="C36" s="6">
        <f>(D36-B36)</f>
        <v>6034.8971520000005</v>
      </c>
      <c r="D36" s="6">
        <v>6034.8971520000005</v>
      </c>
      <c r="E36" s="7">
        <v>0</v>
      </c>
      <c r="F36" s="13">
        <v>0.37932428545227515</v>
      </c>
    </row>
    <row r="37" spans="1:6" x14ac:dyDescent="0.25">
      <c r="A37" s="4" t="s">
        <v>65</v>
      </c>
      <c r="B37" s="6">
        <v>0</v>
      </c>
      <c r="C37" s="6">
        <f>(D37-B37)</f>
        <v>4730.1086205000001</v>
      </c>
      <c r="D37" s="6">
        <v>4730.1086205000001</v>
      </c>
      <c r="E37" s="7">
        <v>0</v>
      </c>
      <c r="F37" s="13">
        <v>1.6024052755965541</v>
      </c>
    </row>
    <row r="38" spans="1:6" x14ac:dyDescent="0.25">
      <c r="A38" s="4" t="s">
        <v>2</v>
      </c>
      <c r="B38" s="6">
        <v>437.22758700000003</v>
      </c>
      <c r="C38" s="6">
        <f>(D38-B38)</f>
        <v>2270.6478450000004</v>
      </c>
      <c r="D38" s="6">
        <v>2707.8754320000003</v>
      </c>
      <c r="E38" s="7">
        <v>16.14651773981603</v>
      </c>
      <c r="F38" s="13">
        <v>6.0709033728868862</v>
      </c>
    </row>
    <row r="39" spans="1:6" x14ac:dyDescent="0.25">
      <c r="A39" s="4" t="s">
        <v>73</v>
      </c>
      <c r="B39" s="6">
        <v>0</v>
      </c>
      <c r="C39" s="6">
        <f>(D39-B39)</f>
        <v>2561.9846400000001</v>
      </c>
      <c r="D39" s="6">
        <v>2561.9846400000001</v>
      </c>
      <c r="E39" s="7">
        <v>0</v>
      </c>
      <c r="F39" s="13">
        <v>8.7132649849608708</v>
      </c>
    </row>
    <row r="40" spans="1:6" x14ac:dyDescent="0.25">
      <c r="A40" s="4" t="s">
        <v>40</v>
      </c>
      <c r="B40" s="6">
        <v>0</v>
      </c>
      <c r="C40" s="6">
        <f>(D40-B40)</f>
        <v>2548.4185755000003</v>
      </c>
      <c r="D40" s="6">
        <v>2548.4185755000003</v>
      </c>
      <c r="E40" s="7">
        <v>0</v>
      </c>
      <c r="F40" s="13">
        <v>3.8869310891240037E-2</v>
      </c>
    </row>
    <row r="41" spans="1:6" x14ac:dyDescent="0.25">
      <c r="A41" s="4" t="s">
        <v>74</v>
      </c>
      <c r="B41" s="6">
        <v>0</v>
      </c>
      <c r="C41" s="6">
        <f>(D41-B41)</f>
        <v>2223.0554219999999</v>
      </c>
      <c r="D41" s="6">
        <v>2223.0554219999999</v>
      </c>
      <c r="E41" s="7">
        <v>0</v>
      </c>
      <c r="F41" s="13">
        <v>10.483053073853055</v>
      </c>
    </row>
    <row r="42" spans="1:6" x14ac:dyDescent="0.25">
      <c r="A42" s="4" t="s">
        <v>11</v>
      </c>
      <c r="B42" s="6">
        <v>495.27255150000002</v>
      </c>
      <c r="C42" s="6">
        <f>(D42-B42)</f>
        <v>1646.6088780000002</v>
      </c>
      <c r="D42" s="6">
        <v>2141.8814295000002</v>
      </c>
      <c r="E42" s="7">
        <v>23.123247845498909</v>
      </c>
      <c r="F42" s="13">
        <v>14.865401477278464</v>
      </c>
    </row>
    <row r="43" spans="1:6" x14ac:dyDescent="0.25">
      <c r="A43" s="4" t="s">
        <v>20</v>
      </c>
      <c r="B43" s="6">
        <v>572.22104850000005</v>
      </c>
      <c r="C43" s="6">
        <f>(D43-B43)</f>
        <v>1278.9907694999999</v>
      </c>
      <c r="D43" s="6">
        <v>1851.211818</v>
      </c>
      <c r="E43" s="7">
        <v>30.910619894281599</v>
      </c>
      <c r="F43" s="13">
        <v>19.510978000730937</v>
      </c>
    </row>
    <row r="44" spans="1:6" x14ac:dyDescent="0.25">
      <c r="A44" s="4" t="s">
        <v>85</v>
      </c>
      <c r="B44" s="6">
        <v>316.91216250000002</v>
      </c>
      <c r="C44" s="6">
        <f>(D44-B44)</f>
        <v>1458.9079200000001</v>
      </c>
      <c r="D44" s="6">
        <v>1775.8200825000001</v>
      </c>
      <c r="E44" s="7">
        <v>17.845961177207265</v>
      </c>
      <c r="F44" s="13">
        <v>87.237782072743272</v>
      </c>
    </row>
    <row r="45" spans="1:6" x14ac:dyDescent="0.25">
      <c r="A45" s="4" t="s">
        <v>41</v>
      </c>
      <c r="B45" s="6">
        <v>9.7853580000000004</v>
      </c>
      <c r="C45" s="6">
        <f>(D45-B45)</f>
        <v>1645.4969054999999</v>
      </c>
      <c r="D45" s="6">
        <v>1655.2822635</v>
      </c>
      <c r="E45" s="7">
        <v>0.59115947870482344</v>
      </c>
      <c r="F45" s="13">
        <v>4.267678792940937E-2</v>
      </c>
    </row>
    <row r="46" spans="1:6" x14ac:dyDescent="0.25">
      <c r="A46" s="4" t="s">
        <v>69</v>
      </c>
      <c r="B46" s="6">
        <v>167.46305850000002</v>
      </c>
      <c r="C46" s="6">
        <f>(D46-B46)</f>
        <v>1308.7916325000001</v>
      </c>
      <c r="D46" s="6">
        <v>1476.2546910000001</v>
      </c>
      <c r="E46" s="7">
        <v>11.343778246459777</v>
      </c>
      <c r="F46" s="13">
        <v>3.0383949564004493</v>
      </c>
    </row>
    <row r="47" spans="1:6" x14ac:dyDescent="0.25">
      <c r="A47" s="4" t="s">
        <v>59</v>
      </c>
      <c r="B47" s="6">
        <v>0</v>
      </c>
      <c r="C47" s="6">
        <f>(D47-B47)</f>
        <v>1341.2612295000001</v>
      </c>
      <c r="D47" s="6">
        <v>1341.2612295000001</v>
      </c>
      <c r="E47" s="7">
        <v>0</v>
      </c>
      <c r="F47" s="13">
        <v>1.0826540117871044</v>
      </c>
    </row>
    <row r="48" spans="1:6" x14ac:dyDescent="0.25">
      <c r="A48" s="4" t="s">
        <v>44</v>
      </c>
      <c r="B48" s="6">
        <v>0</v>
      </c>
      <c r="C48" s="6">
        <f>(D48-B48)</f>
        <v>1196.4824100000001</v>
      </c>
      <c r="D48" s="6">
        <v>1196.4824100000001</v>
      </c>
      <c r="E48" s="7">
        <v>0</v>
      </c>
      <c r="F48" s="13">
        <v>8.568939040182548E-2</v>
      </c>
    </row>
    <row r="49" spans="1:6" x14ac:dyDescent="0.25">
      <c r="A49" s="4" t="s">
        <v>46</v>
      </c>
      <c r="B49" s="6">
        <v>85.177093499999998</v>
      </c>
      <c r="C49" s="6">
        <f>(D49-B49)</f>
        <v>1111.0829220000001</v>
      </c>
      <c r="D49" s="6">
        <v>1196.2600155</v>
      </c>
      <c r="E49" s="7">
        <v>7.1202825804052789</v>
      </c>
      <c r="F49" s="13">
        <v>0.15074480320361858</v>
      </c>
    </row>
    <row r="50" spans="1:6" x14ac:dyDescent="0.25">
      <c r="A50" s="4" t="s">
        <v>43</v>
      </c>
      <c r="B50" s="6">
        <v>0</v>
      </c>
      <c r="C50" s="6">
        <f>(D50-B50)</f>
        <v>1178.0236665</v>
      </c>
      <c r="D50" s="6">
        <v>1178.0236665</v>
      </c>
      <c r="E50" s="7">
        <v>0</v>
      </c>
      <c r="F50" s="13">
        <v>6.8454766310170445E-2</v>
      </c>
    </row>
    <row r="51" spans="1:6" x14ac:dyDescent="0.25">
      <c r="A51" s="4" t="s">
        <v>70</v>
      </c>
      <c r="B51" s="6">
        <v>0</v>
      </c>
      <c r="C51" s="6">
        <f>(D51-B51)</f>
        <v>1109.5261605000001</v>
      </c>
      <c r="D51" s="6">
        <v>1109.5261605000001</v>
      </c>
      <c r="E51" s="7">
        <v>0</v>
      </c>
      <c r="F51" s="13">
        <v>5.767617143450968</v>
      </c>
    </row>
    <row r="52" spans="1:6" x14ac:dyDescent="0.25">
      <c r="A52" s="4" t="s">
        <v>15</v>
      </c>
      <c r="B52" s="6">
        <v>293.115951</v>
      </c>
      <c r="C52" s="6">
        <f>(D52-B52)</f>
        <v>791.05723650000004</v>
      </c>
      <c r="D52" s="6">
        <v>1084.1731875</v>
      </c>
      <c r="E52" s="7">
        <v>27.035897435897432</v>
      </c>
      <c r="F52" s="13">
        <v>32.387984113868384</v>
      </c>
    </row>
    <row r="53" spans="1:6" x14ac:dyDescent="0.25">
      <c r="A53" s="4" t="s">
        <v>31</v>
      </c>
      <c r="B53" s="6">
        <v>0</v>
      </c>
      <c r="C53" s="6">
        <f>(D53-B53)</f>
        <v>1064.6024715000001</v>
      </c>
      <c r="D53" s="6">
        <v>1064.6024715000001</v>
      </c>
      <c r="E53" s="7">
        <v>0</v>
      </c>
      <c r="F53" s="13">
        <v>1.9599357495322045</v>
      </c>
    </row>
    <row r="54" spans="1:6" x14ac:dyDescent="0.25">
      <c r="A54" s="4" t="s">
        <v>50</v>
      </c>
      <c r="B54" s="6">
        <v>0</v>
      </c>
      <c r="C54" s="6">
        <f>(D54-B54)</f>
        <v>800.84259450000002</v>
      </c>
      <c r="D54" s="6">
        <v>800.84259450000002</v>
      </c>
      <c r="E54" s="7">
        <v>0</v>
      </c>
      <c r="F54" s="13">
        <v>0.4667962697845276</v>
      </c>
    </row>
    <row r="55" spans="1:6" x14ac:dyDescent="0.25">
      <c r="A55" s="4" t="s">
        <v>30</v>
      </c>
      <c r="B55" s="6">
        <v>46.258056000000003</v>
      </c>
      <c r="C55" s="6">
        <f>(D55-B55)</f>
        <v>681.19435350000003</v>
      </c>
      <c r="D55" s="6">
        <v>727.45240950000004</v>
      </c>
      <c r="E55" s="7">
        <v>6.3589116478141232</v>
      </c>
      <c r="F55" s="13">
        <v>2.7942169519480342</v>
      </c>
    </row>
    <row r="56" spans="1:6" x14ac:dyDescent="0.25">
      <c r="A56" s="4" t="s">
        <v>38</v>
      </c>
      <c r="B56" s="6">
        <v>0</v>
      </c>
      <c r="C56" s="6">
        <f>(D56-B56)</f>
        <v>506.83706550000005</v>
      </c>
      <c r="D56" s="6">
        <v>506.83706550000005</v>
      </c>
      <c r="E56" s="7">
        <v>0</v>
      </c>
      <c r="F56" s="13">
        <v>2.2979578209492736E-2</v>
      </c>
    </row>
    <row r="57" spans="1:6" x14ac:dyDescent="0.25">
      <c r="A57" s="4" t="s">
        <v>78</v>
      </c>
      <c r="B57" s="6">
        <v>304.23567600000001</v>
      </c>
      <c r="C57" s="6">
        <f>(D57-B57)</f>
        <v>58.489753500000006</v>
      </c>
      <c r="D57" s="6">
        <v>362.72542950000002</v>
      </c>
      <c r="E57" s="7">
        <v>83.874923359901899</v>
      </c>
      <c r="F57" s="13">
        <v>12.828106713797796</v>
      </c>
    </row>
    <row r="58" spans="1:6" x14ac:dyDescent="0.25">
      <c r="A58" s="4" t="s">
        <v>37</v>
      </c>
      <c r="B58" s="6">
        <v>0</v>
      </c>
      <c r="C58" s="6">
        <f>(D58-B58)</f>
        <v>117.64669050000001</v>
      </c>
      <c r="D58" s="6">
        <v>117.64669050000001</v>
      </c>
      <c r="E58" s="7">
        <v>0</v>
      </c>
      <c r="F58" s="13">
        <v>1.90567961976769E-2</v>
      </c>
    </row>
    <row r="59" spans="1:6" x14ac:dyDescent="0.25">
      <c r="A59" s="4" t="s">
        <v>16</v>
      </c>
      <c r="B59" s="6">
        <v>0</v>
      </c>
      <c r="C59" s="6">
        <f>(D59-B59)</f>
        <v>101.1894975</v>
      </c>
      <c r="D59" s="6">
        <v>101.1894975</v>
      </c>
      <c r="E59" s="7">
        <v>0</v>
      </c>
      <c r="F59" s="13">
        <v>2.0805021099119942</v>
      </c>
    </row>
    <row r="60" spans="1:6" x14ac:dyDescent="0.25">
      <c r="A60" s="4" t="s">
        <v>57</v>
      </c>
      <c r="B60" s="6">
        <v>0</v>
      </c>
      <c r="C60" s="6">
        <f>(D60-B60)</f>
        <v>80.284414500000011</v>
      </c>
      <c r="D60" s="6">
        <v>80.284414500000011</v>
      </c>
      <c r="E60" s="7">
        <v>0</v>
      </c>
      <c r="F60" s="13">
        <v>1.0462920660498591</v>
      </c>
    </row>
    <row r="61" spans="1:6" x14ac:dyDescent="0.25">
      <c r="A61" s="4" t="s">
        <v>39</v>
      </c>
      <c r="B61" s="6">
        <v>2.0015505</v>
      </c>
      <c r="C61" s="6">
        <f>(D61-B61)</f>
        <v>63.8272215</v>
      </c>
      <c r="D61" s="6">
        <v>65.828772000000001</v>
      </c>
      <c r="E61" s="7">
        <v>3.0405405405405403</v>
      </c>
      <c r="F61" s="13">
        <v>3.4539683206753491E-2</v>
      </c>
    </row>
    <row r="62" spans="1:6" x14ac:dyDescent="0.25">
      <c r="A62" s="4" t="s">
        <v>63</v>
      </c>
      <c r="B62" s="6">
        <v>0</v>
      </c>
      <c r="C62" s="6">
        <f>(D62-B62)</f>
        <v>60.268909500000007</v>
      </c>
      <c r="D62" s="6">
        <v>60.268909500000007</v>
      </c>
      <c r="E62" s="7">
        <v>0</v>
      </c>
      <c r="F62" s="13">
        <v>1.4385311299369252</v>
      </c>
    </row>
    <row r="63" spans="1:6" x14ac:dyDescent="0.25">
      <c r="A63" s="4" t="s">
        <v>54</v>
      </c>
      <c r="B63" s="6">
        <v>0</v>
      </c>
      <c r="C63" s="6">
        <f>(D63-B63)</f>
        <v>57.377781000000006</v>
      </c>
      <c r="D63" s="6">
        <v>57.377781000000006</v>
      </c>
      <c r="E63" s="7">
        <v>0</v>
      </c>
      <c r="F63" s="13">
        <v>0.64903219074450869</v>
      </c>
    </row>
    <row r="64" spans="1:6" x14ac:dyDescent="0.25">
      <c r="A64" s="4" t="s">
        <v>62</v>
      </c>
      <c r="B64" s="6">
        <v>0</v>
      </c>
      <c r="C64" s="6">
        <f>(D64-B64)</f>
        <v>43.366927500000003</v>
      </c>
      <c r="D64" s="6">
        <v>43.366927500000003</v>
      </c>
      <c r="E64" s="7">
        <v>0</v>
      </c>
      <c r="F64" s="13">
        <v>1.3089123798653948</v>
      </c>
    </row>
    <row r="65" spans="1:6" x14ac:dyDescent="0.25">
      <c r="A65" s="4" t="s">
        <v>12</v>
      </c>
      <c r="B65" s="6">
        <v>3.3359175000000003</v>
      </c>
      <c r="C65" s="6">
        <f>(D65-B65)</f>
        <v>39.363826500000002</v>
      </c>
      <c r="D65" s="6">
        <v>42.699744000000003</v>
      </c>
      <c r="E65" s="7">
        <v>7.8125</v>
      </c>
      <c r="F65" s="13">
        <v>0.90027294786034473</v>
      </c>
    </row>
    <row r="66" spans="1:6" x14ac:dyDescent="0.25">
      <c r="A66" s="4" t="s">
        <v>75</v>
      </c>
      <c r="B66" s="6">
        <v>0</v>
      </c>
      <c r="C66" s="6">
        <f>(D66-B66)</f>
        <v>41.365377000000002</v>
      </c>
      <c r="D66" s="6">
        <v>41.365377000000002</v>
      </c>
      <c r="E66" s="7">
        <v>0</v>
      </c>
      <c r="F66" s="13">
        <v>11.244132902879228</v>
      </c>
    </row>
    <row r="67" spans="1:6" x14ac:dyDescent="0.25">
      <c r="A67" s="4" t="s">
        <v>22</v>
      </c>
      <c r="B67" s="6">
        <v>0</v>
      </c>
      <c r="C67" s="6">
        <f>(D67-B67)</f>
        <v>37.584670500000001</v>
      </c>
      <c r="D67" s="6">
        <v>37.584670500000001</v>
      </c>
      <c r="E67" s="7">
        <v>0</v>
      </c>
      <c r="F67" s="13">
        <v>0.71328870070114725</v>
      </c>
    </row>
    <row r="68" spans="1:6" x14ac:dyDescent="0.25">
      <c r="A68" s="4" t="s">
        <v>29</v>
      </c>
      <c r="B68" s="6">
        <v>2.4463395000000001</v>
      </c>
      <c r="C68" s="6">
        <f>(D68-B68)</f>
        <v>13.788459</v>
      </c>
      <c r="D68" s="6">
        <v>16.2347985</v>
      </c>
      <c r="E68" s="7">
        <v>15.068493150684933</v>
      </c>
      <c r="F68" s="13">
        <v>0.6737933993172589</v>
      </c>
    </row>
    <row r="69" spans="1:6" x14ac:dyDescent="0.25">
      <c r="A69" s="4" t="s">
        <v>66</v>
      </c>
      <c r="B69" s="6">
        <v>0</v>
      </c>
      <c r="C69" s="6">
        <f>(D69-B69)</f>
        <v>13.566064500000001</v>
      </c>
      <c r="D69" s="6">
        <v>13.566064500000001</v>
      </c>
      <c r="E69" s="7">
        <v>0</v>
      </c>
      <c r="F69" s="13">
        <v>1.9006596363955477</v>
      </c>
    </row>
    <row r="70" spans="1:6" x14ac:dyDescent="0.25">
      <c r="A70" s="4" t="s">
        <v>8</v>
      </c>
      <c r="B70" s="6">
        <v>0</v>
      </c>
      <c r="C70" s="6">
        <f>(D70-B70)</f>
        <v>8.2285965000000001</v>
      </c>
      <c r="D70" s="6">
        <v>8.2285965000000001</v>
      </c>
      <c r="E70" s="7">
        <v>0</v>
      </c>
      <c r="F70" s="13">
        <v>11.702863343176654</v>
      </c>
    </row>
    <row r="71" spans="1:6" x14ac:dyDescent="0.25">
      <c r="A71" s="4" t="s">
        <v>64</v>
      </c>
      <c r="B71" s="6">
        <v>0</v>
      </c>
      <c r="C71" s="6">
        <f>(D71-B71)</f>
        <v>4.6702845000000002</v>
      </c>
      <c r="D71" s="6">
        <v>4.6702845000000002</v>
      </c>
      <c r="E71" s="7">
        <v>0</v>
      </c>
      <c r="F71" s="13">
        <v>1.535268480723385</v>
      </c>
    </row>
    <row r="72" spans="1:6" x14ac:dyDescent="0.25">
      <c r="A72" s="4" t="s">
        <v>36</v>
      </c>
      <c r="B72" s="6">
        <v>0</v>
      </c>
      <c r="C72" s="6">
        <f>(D72-B72)</f>
        <v>3.5583120000000004</v>
      </c>
      <c r="D72" s="6">
        <v>3.5583120000000004</v>
      </c>
      <c r="E72" s="7">
        <v>0</v>
      </c>
      <c r="F72" s="13">
        <v>0</v>
      </c>
    </row>
    <row r="73" spans="1:6" x14ac:dyDescent="0.25">
      <c r="A73" s="4" t="s">
        <v>72</v>
      </c>
      <c r="B73" s="6">
        <v>2.0015505</v>
      </c>
      <c r="C73" s="6">
        <f>(D73-B73)</f>
        <v>1.1119725000000003</v>
      </c>
      <c r="D73" s="6">
        <v>3.1135230000000003</v>
      </c>
      <c r="E73" s="7">
        <v>64.285714285714278</v>
      </c>
      <c r="F73" s="13">
        <v>7.5724059126001659</v>
      </c>
    </row>
    <row r="74" spans="1:6" x14ac:dyDescent="0.25">
      <c r="A74" s="4" t="s">
        <v>42</v>
      </c>
      <c r="B74" s="6">
        <v>0</v>
      </c>
      <c r="C74" s="6">
        <f>(D74-B74)</f>
        <v>2.0015505</v>
      </c>
      <c r="D74" s="6">
        <v>2.0015505</v>
      </c>
      <c r="E74" s="7">
        <v>0</v>
      </c>
      <c r="F74" s="13">
        <v>6.5715779254723328E-2</v>
      </c>
    </row>
    <row r="75" spans="1:6" x14ac:dyDescent="0.25">
      <c r="A75" s="4" t="s">
        <v>32</v>
      </c>
      <c r="B75" s="6">
        <v>0</v>
      </c>
      <c r="C75" s="6">
        <f>(D75-B75)</f>
        <v>0.88957800000000009</v>
      </c>
      <c r="D75" s="6">
        <v>0.88957800000000009</v>
      </c>
      <c r="E75" s="7">
        <v>0</v>
      </c>
      <c r="F75" s="13">
        <v>3.955630476358408</v>
      </c>
    </row>
    <row r="76" spans="1:6" x14ac:dyDescent="0.25">
      <c r="A76" s="4" t="s">
        <v>48</v>
      </c>
      <c r="B76" s="6">
        <v>0.22239450000000002</v>
      </c>
      <c r="C76" s="6">
        <f>(D76-B76)</f>
        <v>0.66718350000000004</v>
      </c>
      <c r="D76" s="6">
        <v>0.88957800000000009</v>
      </c>
      <c r="E76" s="7">
        <v>25</v>
      </c>
      <c r="F76" s="13">
        <v>0.24002400240023999</v>
      </c>
    </row>
    <row r="77" spans="1:6" x14ac:dyDescent="0.25">
      <c r="A77" s="4" t="s">
        <v>9</v>
      </c>
      <c r="B77" s="6">
        <v>0</v>
      </c>
      <c r="C77" s="6">
        <f>(D77-B77)</f>
        <v>0.22239450000000002</v>
      </c>
      <c r="D77" s="6">
        <v>0.22239450000000002</v>
      </c>
      <c r="E77" s="7">
        <v>0</v>
      </c>
      <c r="F77" s="13">
        <v>8.3405216515393708</v>
      </c>
    </row>
  </sheetData>
  <sortState ref="A2:F77">
    <sortCondition descending="1" ref="D2:D7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workbookViewId="0">
      <selection activeCell="A36" sqref="A36:D36"/>
    </sheetView>
  </sheetViews>
  <sheetFormatPr defaultRowHeight="15" x14ac:dyDescent="0.25"/>
  <cols>
    <col min="1" max="1" width="75.85546875" customWidth="1"/>
    <col min="2" max="2" width="19.140625" customWidth="1"/>
    <col min="3" max="3" width="17.7109375" customWidth="1"/>
    <col min="4" max="4" width="14.7109375" customWidth="1"/>
    <col min="5" max="5" width="14" customWidth="1"/>
    <col min="6" max="6" width="18.85546875" customWidth="1"/>
    <col min="8" max="8" width="10" customWidth="1"/>
  </cols>
  <sheetData>
    <row r="1" spans="1:6" s="2" customFormat="1" ht="49.5" customHeight="1" thickBot="1" x14ac:dyDescent="0.35">
      <c r="A1" s="3" t="s">
        <v>0</v>
      </c>
      <c r="B1" s="1" t="s">
        <v>86</v>
      </c>
      <c r="C1" s="1" t="s">
        <v>87</v>
      </c>
      <c r="D1" s="1" t="s">
        <v>34</v>
      </c>
      <c r="E1" s="1" t="s">
        <v>35</v>
      </c>
      <c r="F1" s="1" t="s">
        <v>88</v>
      </c>
    </row>
    <row r="3" spans="1:6" ht="14.45" x14ac:dyDescent="0.3">
      <c r="A3" s="10" t="s">
        <v>28</v>
      </c>
    </row>
    <row r="4" spans="1:6" ht="14.45" x14ac:dyDescent="0.3">
      <c r="A4" s="4" t="s">
        <v>85</v>
      </c>
      <c r="B4" s="6">
        <v>316.91216250000002</v>
      </c>
      <c r="C4" s="6">
        <f t="shared" ref="C4:C46" si="0">(D4-B4)</f>
        <v>1458.9079200000001</v>
      </c>
      <c r="D4" s="6">
        <v>1775.8200825000001</v>
      </c>
      <c r="E4" s="7">
        <v>17.845961177207265</v>
      </c>
      <c r="F4" s="7">
        <f>(D4/3423507.837
)*100</f>
        <v>5.1871360226128219E-2</v>
      </c>
    </row>
    <row r="5" spans="1:6" ht="14.45" x14ac:dyDescent="0.3">
      <c r="A5" s="4" t="s">
        <v>80</v>
      </c>
      <c r="B5" s="6">
        <v>2263.0864320000001</v>
      </c>
      <c r="C5" s="6">
        <f t="shared" si="0"/>
        <v>10927.353757500001</v>
      </c>
      <c r="D5" s="6">
        <v>13190.440189500001</v>
      </c>
      <c r="E5" s="7">
        <v>17.157019777107113</v>
      </c>
      <c r="F5" s="7">
        <f t="shared" ref="F5:F46" si="1">(D5/3423507.837
)*100</f>
        <v>0.38529019992133878</v>
      </c>
    </row>
    <row r="6" spans="1:6" ht="14.45" x14ac:dyDescent="0.3">
      <c r="A6" s="4" t="s">
        <v>2</v>
      </c>
      <c r="B6" s="6">
        <v>437.22758700000003</v>
      </c>
      <c r="C6" s="6">
        <f t="shared" si="0"/>
        <v>2270.6478450000004</v>
      </c>
      <c r="D6" s="6">
        <v>2707.8754320000003</v>
      </c>
      <c r="E6" s="7">
        <v>16.14651773981603</v>
      </c>
      <c r="F6" s="7">
        <f t="shared" si="1"/>
        <v>7.9096516232102329E-2</v>
      </c>
    </row>
    <row r="7" spans="1:6" ht="14.45" x14ac:dyDescent="0.3">
      <c r="A7" s="4" t="s">
        <v>29</v>
      </c>
      <c r="B7" s="6">
        <v>2.4463395000000001</v>
      </c>
      <c r="C7" s="6">
        <f t="shared" si="0"/>
        <v>13.788459</v>
      </c>
      <c r="D7" s="6">
        <v>16.2347985</v>
      </c>
      <c r="E7" s="7">
        <v>15.068493150684933</v>
      </c>
      <c r="F7" s="7">
        <f t="shared" si="1"/>
        <v>4.7421531578050829E-4</v>
      </c>
    </row>
    <row r="8" spans="1:6" ht="14.45" x14ac:dyDescent="0.3">
      <c r="A8" s="4" t="s">
        <v>76</v>
      </c>
      <c r="B8" s="6">
        <v>68650.735810500002</v>
      </c>
      <c r="C8" s="6">
        <f t="shared" si="0"/>
        <v>421722.46485450002</v>
      </c>
      <c r="D8" s="6">
        <v>490373.20066500001</v>
      </c>
      <c r="E8" s="7">
        <v>13.999691605781484</v>
      </c>
      <c r="F8" s="7">
        <f t="shared" si="1"/>
        <v>14.323706093651337</v>
      </c>
    </row>
    <row r="9" spans="1:6" ht="14.45" x14ac:dyDescent="0.3">
      <c r="A9" s="4" t="s">
        <v>3</v>
      </c>
      <c r="B9" s="6">
        <v>8938.7021385000007</v>
      </c>
      <c r="C9" s="6">
        <f t="shared" si="0"/>
        <v>68859.119457000008</v>
      </c>
      <c r="D9" s="6">
        <v>77797.821595500005</v>
      </c>
      <c r="E9" s="7">
        <v>11.489656079286718</v>
      </c>
      <c r="F9" s="7">
        <f t="shared" si="1"/>
        <v>2.2724592815208449</v>
      </c>
    </row>
    <row r="10" spans="1:6" ht="14.45" x14ac:dyDescent="0.3">
      <c r="A10" s="4" t="s">
        <v>69</v>
      </c>
      <c r="B10" s="6">
        <v>167.46305850000002</v>
      </c>
      <c r="C10" s="6">
        <f t="shared" si="0"/>
        <v>1308.7916325000001</v>
      </c>
      <c r="D10" s="6">
        <v>1476.2546910000001</v>
      </c>
      <c r="E10" s="7">
        <v>11.343778246459777</v>
      </c>
      <c r="F10" s="7">
        <f t="shared" si="1"/>
        <v>4.3121113234945406E-2</v>
      </c>
    </row>
    <row r="11" spans="1:6" ht="14.45" x14ac:dyDescent="0.3">
      <c r="A11" s="4" t="s">
        <v>12</v>
      </c>
      <c r="B11" s="6">
        <v>3.3359175000000003</v>
      </c>
      <c r="C11" s="6">
        <f t="shared" si="0"/>
        <v>39.363826500000002</v>
      </c>
      <c r="D11" s="6">
        <v>42.699744000000003</v>
      </c>
      <c r="E11" s="7">
        <v>7.8125</v>
      </c>
      <c r="F11" s="7">
        <f t="shared" si="1"/>
        <v>1.2472512415048988E-3</v>
      </c>
    </row>
    <row r="12" spans="1:6" ht="14.45" x14ac:dyDescent="0.3">
      <c r="A12" s="4" t="s">
        <v>46</v>
      </c>
      <c r="B12" s="6">
        <v>85.177093499999998</v>
      </c>
      <c r="C12" s="6">
        <f t="shared" si="0"/>
        <v>1111.0829220000001</v>
      </c>
      <c r="D12" s="6">
        <v>1196.2600155</v>
      </c>
      <c r="E12" s="7">
        <v>7.1202825804052789</v>
      </c>
      <c r="F12" s="7">
        <f t="shared" si="1"/>
        <v>3.4942523062785676E-2</v>
      </c>
    </row>
    <row r="13" spans="1:6" ht="14.45" x14ac:dyDescent="0.3">
      <c r="A13" s="4" t="s">
        <v>10</v>
      </c>
      <c r="B13" s="6">
        <v>2241.0693765000001</v>
      </c>
      <c r="C13" s="6">
        <f t="shared" si="0"/>
        <v>29284.018182000003</v>
      </c>
      <c r="D13" s="6">
        <v>31525.087558500003</v>
      </c>
      <c r="E13" s="7">
        <v>7.1088442572643959</v>
      </c>
      <c r="F13" s="7">
        <f t="shared" si="1"/>
        <v>0.92084169394293702</v>
      </c>
    </row>
    <row r="14" spans="1:6" ht="14.45" x14ac:dyDescent="0.3">
      <c r="A14" s="4" t="s">
        <v>30</v>
      </c>
      <c r="B14" s="6">
        <v>46.258056000000003</v>
      </c>
      <c r="C14" s="6">
        <f t="shared" si="0"/>
        <v>681.19435350000003</v>
      </c>
      <c r="D14" s="6">
        <v>727.45240950000004</v>
      </c>
      <c r="E14" s="7">
        <v>6.3589116478141232</v>
      </c>
      <c r="F14" s="7">
        <f t="shared" si="1"/>
        <v>2.1248743807096477E-2</v>
      </c>
    </row>
    <row r="15" spans="1:6" ht="14.45" x14ac:dyDescent="0.3">
      <c r="A15" s="4" t="s">
        <v>77</v>
      </c>
      <c r="B15" s="6">
        <v>319.58089649999999</v>
      </c>
      <c r="C15" s="6">
        <f t="shared" si="0"/>
        <v>7353.6965370000007</v>
      </c>
      <c r="D15" s="6">
        <v>7673.2774335000004</v>
      </c>
      <c r="E15" s="7">
        <v>4.1648552299800015</v>
      </c>
      <c r="F15" s="7">
        <f t="shared" si="1"/>
        <v>0.22413494575856002</v>
      </c>
    </row>
    <row r="16" spans="1:6" ht="14.45" x14ac:dyDescent="0.3">
      <c r="A16" s="4" t="s">
        <v>71</v>
      </c>
      <c r="B16" s="6">
        <v>527.07496500000002</v>
      </c>
      <c r="C16" s="6">
        <f t="shared" si="0"/>
        <v>15836.712345000002</v>
      </c>
      <c r="D16" s="6">
        <v>16363.787310000002</v>
      </c>
      <c r="E16" s="7">
        <v>3.2209839630334329</v>
      </c>
      <c r="F16" s="7">
        <f t="shared" si="1"/>
        <v>0.4779830539058878</v>
      </c>
    </row>
    <row r="17" spans="1:6" ht="14.45" x14ac:dyDescent="0.3">
      <c r="A17" s="4" t="s">
        <v>39</v>
      </c>
      <c r="B17" s="6">
        <v>2.0015505</v>
      </c>
      <c r="C17" s="6">
        <f t="shared" si="0"/>
        <v>63.8272215</v>
      </c>
      <c r="D17" s="6">
        <v>65.828772000000001</v>
      </c>
      <c r="E17" s="7">
        <v>3.0405405405405403</v>
      </c>
      <c r="F17" s="7">
        <f t="shared" si="1"/>
        <v>1.9228456639867188E-3</v>
      </c>
    </row>
    <row r="18" spans="1:6" ht="14.45" x14ac:dyDescent="0.3">
      <c r="A18" s="4" t="s">
        <v>68</v>
      </c>
      <c r="B18" s="6">
        <v>429.66617400000001</v>
      </c>
      <c r="C18" s="6">
        <f t="shared" si="0"/>
        <v>16825.923081000001</v>
      </c>
      <c r="D18" s="6">
        <v>17255.589255000003</v>
      </c>
      <c r="E18" s="7">
        <v>2.4900115994329166</v>
      </c>
      <c r="F18" s="7">
        <f t="shared" si="1"/>
        <v>0.50403241577273494</v>
      </c>
    </row>
    <row r="19" spans="1:6" ht="14.45" x14ac:dyDescent="0.3">
      <c r="A19" s="4" t="s">
        <v>79</v>
      </c>
      <c r="B19" s="6">
        <v>110.75246100000001</v>
      </c>
      <c r="C19" s="6">
        <f t="shared" si="0"/>
        <v>9136.4108489999999</v>
      </c>
      <c r="D19" s="6">
        <v>9247.1633099999999</v>
      </c>
      <c r="E19" s="7">
        <v>1.1976911976911979</v>
      </c>
      <c r="F19" s="7">
        <f t="shared" si="1"/>
        <v>0.27010784698840462</v>
      </c>
    </row>
    <row r="20" spans="1:6" ht="14.45" x14ac:dyDescent="0.3">
      <c r="A20" s="4" t="s">
        <v>56</v>
      </c>
      <c r="B20" s="6">
        <v>143.222058</v>
      </c>
      <c r="C20" s="6">
        <f t="shared" si="0"/>
        <v>16819.251246</v>
      </c>
      <c r="D20" s="6">
        <v>16962.473303999999</v>
      </c>
      <c r="E20" s="7">
        <v>0.84434654919236429</v>
      </c>
      <c r="F20" s="7">
        <f t="shared" si="1"/>
        <v>0.49547055568782095</v>
      </c>
    </row>
    <row r="21" spans="1:6" ht="14.45" x14ac:dyDescent="0.3">
      <c r="A21" s="4" t="s">
        <v>52</v>
      </c>
      <c r="B21" s="6">
        <v>10.230147000000001</v>
      </c>
      <c r="C21" s="6">
        <f t="shared" si="0"/>
        <v>13765.107577500001</v>
      </c>
      <c r="D21" s="6">
        <v>13775.337724500001</v>
      </c>
      <c r="E21" s="7">
        <v>7.4264219176312943E-2</v>
      </c>
      <c r="F21" s="7">
        <f t="shared" si="1"/>
        <v>0.40237494348986946</v>
      </c>
    </row>
    <row r="22" spans="1:6" x14ac:dyDescent="0.25">
      <c r="A22" s="4" t="s">
        <v>67</v>
      </c>
      <c r="B22" s="6">
        <v>0</v>
      </c>
      <c r="C22" s="6">
        <f t="shared" si="0"/>
        <v>12981.166965</v>
      </c>
      <c r="D22" s="6">
        <v>12981.166965</v>
      </c>
      <c r="E22" s="7">
        <v>0</v>
      </c>
      <c r="F22" s="7">
        <f t="shared" si="1"/>
        <v>0.37917736961792153</v>
      </c>
    </row>
    <row r="23" spans="1:6" x14ac:dyDescent="0.25">
      <c r="A23" s="4" t="s">
        <v>58</v>
      </c>
      <c r="B23" s="6">
        <v>0</v>
      </c>
      <c r="C23" s="6">
        <f t="shared" si="0"/>
        <v>11362.8021885</v>
      </c>
      <c r="D23" s="6">
        <v>11362.8021885</v>
      </c>
      <c r="E23" s="7">
        <v>0</v>
      </c>
      <c r="F23" s="7">
        <f t="shared" si="1"/>
        <v>0.33190524834484264</v>
      </c>
    </row>
    <row r="24" spans="1:6" x14ac:dyDescent="0.25">
      <c r="A24" s="4" t="s">
        <v>54</v>
      </c>
      <c r="B24" s="6">
        <v>0</v>
      </c>
      <c r="C24" s="6">
        <f t="shared" si="0"/>
        <v>57.377781000000006</v>
      </c>
      <c r="D24" s="6">
        <v>57.377781000000006</v>
      </c>
      <c r="E24" s="7">
        <v>0</v>
      </c>
      <c r="F24" s="7">
        <f t="shared" si="1"/>
        <v>1.6759938557722076E-3</v>
      </c>
    </row>
    <row r="25" spans="1:6" x14ac:dyDescent="0.25">
      <c r="A25" s="4" t="s">
        <v>59</v>
      </c>
      <c r="B25" s="6">
        <v>0</v>
      </c>
      <c r="C25" s="6">
        <f t="shared" si="0"/>
        <v>1341.2612295000001</v>
      </c>
      <c r="D25" s="6">
        <v>1341.2612295000001</v>
      </c>
      <c r="E25" s="7">
        <v>0</v>
      </c>
      <c r="F25" s="7">
        <f t="shared" si="1"/>
        <v>3.9177980403729398E-2</v>
      </c>
    </row>
    <row r="26" spans="1:6" x14ac:dyDescent="0.25">
      <c r="A26" s="4" t="s">
        <v>63</v>
      </c>
      <c r="B26" s="6">
        <v>0</v>
      </c>
      <c r="C26" s="6">
        <f t="shared" si="0"/>
        <v>60.268909500000007</v>
      </c>
      <c r="D26" s="6">
        <v>60.268909500000007</v>
      </c>
      <c r="E26" s="7">
        <v>0</v>
      </c>
      <c r="F26" s="7">
        <f t="shared" si="1"/>
        <v>1.7604431585824354E-3</v>
      </c>
    </row>
    <row r="27" spans="1:6" x14ac:dyDescent="0.25">
      <c r="A27" s="4" t="s">
        <v>57</v>
      </c>
      <c r="B27" s="6">
        <v>0</v>
      </c>
      <c r="C27" s="6">
        <f t="shared" si="0"/>
        <v>80.284414500000011</v>
      </c>
      <c r="D27" s="6">
        <v>80.284414500000011</v>
      </c>
      <c r="E27" s="7">
        <v>0</v>
      </c>
      <c r="F27" s="7">
        <f t="shared" si="1"/>
        <v>2.3450921780378566E-3</v>
      </c>
    </row>
    <row r="28" spans="1:6" x14ac:dyDescent="0.25">
      <c r="A28" s="4" t="s">
        <v>62</v>
      </c>
      <c r="B28" s="6">
        <v>0</v>
      </c>
      <c r="C28" s="6">
        <f t="shared" si="0"/>
        <v>43.366927500000003</v>
      </c>
      <c r="D28" s="6">
        <v>43.366927500000003</v>
      </c>
      <c r="E28" s="7">
        <v>0</v>
      </c>
      <c r="F28" s="7">
        <f t="shared" si="1"/>
        <v>1.2667395421534129E-3</v>
      </c>
    </row>
    <row r="29" spans="1:6" x14ac:dyDescent="0.25">
      <c r="A29" s="4" t="s">
        <v>66</v>
      </c>
      <c r="B29" s="6">
        <v>0</v>
      </c>
      <c r="C29" s="6">
        <f t="shared" si="0"/>
        <v>13.566064500000001</v>
      </c>
      <c r="D29" s="6">
        <v>13.566064500000001</v>
      </c>
      <c r="E29" s="7">
        <v>0</v>
      </c>
      <c r="F29" s="7">
        <f t="shared" si="1"/>
        <v>3.9626211318645222E-4</v>
      </c>
    </row>
    <row r="30" spans="1:6" x14ac:dyDescent="0.25">
      <c r="A30" s="4" t="s">
        <v>36</v>
      </c>
      <c r="B30" s="6">
        <v>0</v>
      </c>
      <c r="C30" s="6">
        <f t="shared" si="0"/>
        <v>3.5583120000000004</v>
      </c>
      <c r="D30" s="6">
        <v>3.5583120000000004</v>
      </c>
      <c r="E30" s="7">
        <v>0</v>
      </c>
      <c r="F30" s="7">
        <f t="shared" si="1"/>
        <v>1.0393760345874157E-4</v>
      </c>
    </row>
    <row r="31" spans="1:6" x14ac:dyDescent="0.25">
      <c r="A31" s="4" t="s">
        <v>9</v>
      </c>
      <c r="B31" s="6">
        <v>0</v>
      </c>
      <c r="C31" s="6">
        <f t="shared" si="0"/>
        <v>0.22239450000000002</v>
      </c>
      <c r="D31" s="6">
        <v>0.22239450000000002</v>
      </c>
      <c r="E31" s="7">
        <v>0</v>
      </c>
      <c r="F31" s="7">
        <f t="shared" si="1"/>
        <v>6.4961002161713483E-6</v>
      </c>
    </row>
    <row r="32" spans="1:6" x14ac:dyDescent="0.25">
      <c r="A32" s="4" t="s">
        <v>8</v>
      </c>
      <c r="B32" s="6">
        <v>0</v>
      </c>
      <c r="C32" s="6">
        <f t="shared" si="0"/>
        <v>8.2285965000000001</v>
      </c>
      <c r="D32" s="6">
        <v>8.2285965000000001</v>
      </c>
      <c r="E32" s="7">
        <v>0</v>
      </c>
      <c r="F32" s="7">
        <f t="shared" si="1"/>
        <v>2.4035570799833984E-4</v>
      </c>
    </row>
    <row r="33" spans="1:6" x14ac:dyDescent="0.25">
      <c r="A33" s="4" t="s">
        <v>65</v>
      </c>
      <c r="B33" s="6">
        <v>0</v>
      </c>
      <c r="C33" s="6">
        <f t="shared" si="0"/>
        <v>4730.1086205000001</v>
      </c>
      <c r="D33" s="6">
        <v>4730.1086205000001</v>
      </c>
      <c r="E33" s="7">
        <v>0</v>
      </c>
      <c r="F33" s="7">
        <f t="shared" si="1"/>
        <v>0.13816555549774839</v>
      </c>
    </row>
    <row r="34" spans="1:6" x14ac:dyDescent="0.25">
      <c r="A34" s="4" t="s">
        <v>45</v>
      </c>
      <c r="B34" s="6">
        <v>0</v>
      </c>
      <c r="C34" s="6">
        <f t="shared" si="0"/>
        <v>22812.560626500002</v>
      </c>
      <c r="D34" s="6">
        <v>22812.560626500002</v>
      </c>
      <c r="E34" s="7">
        <v>0</v>
      </c>
      <c r="F34" s="7">
        <f t="shared" si="1"/>
        <v>0.66635047187420837</v>
      </c>
    </row>
    <row r="35" spans="1:6" x14ac:dyDescent="0.25">
      <c r="A35" s="4" t="s">
        <v>51</v>
      </c>
      <c r="B35" s="6">
        <v>0</v>
      </c>
      <c r="C35" s="6">
        <f t="shared" si="0"/>
        <v>223731.535734</v>
      </c>
      <c r="D35" s="6">
        <v>223731.535734</v>
      </c>
      <c r="E35" s="7">
        <v>0</v>
      </c>
      <c r="F35" s="7">
        <f t="shared" si="1"/>
        <v>6.5351547706709701</v>
      </c>
    </row>
    <row r="36" spans="1:6" s="12" customFormat="1" x14ac:dyDescent="0.25">
      <c r="A36" s="4" t="s">
        <v>55</v>
      </c>
      <c r="B36" s="6">
        <v>0</v>
      </c>
      <c r="C36" s="6">
        <f t="shared" si="0"/>
        <v>269245.23734250001</v>
      </c>
      <c r="D36" s="6">
        <v>269245.23734250001</v>
      </c>
      <c r="E36" s="7">
        <v>0</v>
      </c>
      <c r="F36" s="7">
        <f t="shared" si="1"/>
        <v>7.8646011682110846</v>
      </c>
    </row>
    <row r="37" spans="1:6" s="11" customFormat="1" x14ac:dyDescent="0.25">
      <c r="A37" s="4" t="s">
        <v>83</v>
      </c>
      <c r="B37" s="6">
        <v>0</v>
      </c>
      <c r="C37" s="6">
        <f t="shared" si="0"/>
        <v>8660.4866190000012</v>
      </c>
      <c r="D37" s="6">
        <v>8660.4866190000012</v>
      </c>
      <c r="E37" s="7">
        <v>0</v>
      </c>
      <c r="F37" s="7">
        <f t="shared" si="1"/>
        <v>0.25297113461814463</v>
      </c>
    </row>
    <row r="38" spans="1:6" x14ac:dyDescent="0.25">
      <c r="A38" s="4" t="s">
        <v>70</v>
      </c>
      <c r="B38" s="6">
        <v>0</v>
      </c>
      <c r="C38" s="6">
        <f t="shared" si="0"/>
        <v>1109.5261605000001</v>
      </c>
      <c r="D38" s="6">
        <v>1109.5261605000001</v>
      </c>
      <c r="E38" s="7">
        <v>0</v>
      </c>
      <c r="F38" s="7">
        <f t="shared" si="1"/>
        <v>3.2409043978478852E-2</v>
      </c>
    </row>
    <row r="39" spans="1:6" x14ac:dyDescent="0.25">
      <c r="A39" s="4" t="s">
        <v>44</v>
      </c>
      <c r="B39" s="6">
        <v>0</v>
      </c>
      <c r="C39" s="6">
        <f t="shared" si="0"/>
        <v>1196.4824100000001</v>
      </c>
      <c r="D39" s="6">
        <v>1196.4824100000001</v>
      </c>
      <c r="E39" s="7">
        <v>0</v>
      </c>
      <c r="F39" s="7">
        <f t="shared" si="1"/>
        <v>3.4949019163001846E-2</v>
      </c>
    </row>
    <row r="40" spans="1:6" x14ac:dyDescent="0.25">
      <c r="A40" s="4" t="s">
        <v>74</v>
      </c>
      <c r="B40" s="6">
        <v>0</v>
      </c>
      <c r="C40" s="6">
        <f t="shared" si="0"/>
        <v>2223.0554219999999</v>
      </c>
      <c r="D40" s="6">
        <v>2223.0554219999999</v>
      </c>
      <c r="E40" s="7">
        <v>0</v>
      </c>
      <c r="F40" s="7">
        <f t="shared" si="1"/>
        <v>6.4935017760848784E-2</v>
      </c>
    </row>
    <row r="41" spans="1:6" x14ac:dyDescent="0.25">
      <c r="A41" s="4" t="s">
        <v>32</v>
      </c>
      <c r="B41" s="6">
        <v>0</v>
      </c>
      <c r="C41" s="6">
        <f t="shared" si="0"/>
        <v>0.88957800000000009</v>
      </c>
      <c r="D41" s="6">
        <v>0.88957800000000009</v>
      </c>
      <c r="E41" s="7">
        <v>0</v>
      </c>
      <c r="F41" s="7">
        <f t="shared" si="1"/>
        <v>2.5984400864685393E-5</v>
      </c>
    </row>
    <row r="42" spans="1:6" x14ac:dyDescent="0.25">
      <c r="A42" s="4" t="s">
        <v>37</v>
      </c>
      <c r="B42" s="6">
        <v>0</v>
      </c>
      <c r="C42" s="6">
        <f t="shared" si="0"/>
        <v>117.64669050000001</v>
      </c>
      <c r="D42" s="6">
        <v>117.64669050000001</v>
      </c>
      <c r="E42" s="7">
        <v>0</v>
      </c>
      <c r="F42" s="7">
        <f t="shared" si="1"/>
        <v>3.4364370143546426E-3</v>
      </c>
    </row>
    <row r="43" spans="1:6" x14ac:dyDescent="0.25">
      <c r="A43" s="4" t="s">
        <v>31</v>
      </c>
      <c r="B43" s="6">
        <v>0</v>
      </c>
      <c r="C43" s="6">
        <f t="shared" si="0"/>
        <v>1064.6024715000001</v>
      </c>
      <c r="D43" s="6">
        <v>1064.6024715000001</v>
      </c>
      <c r="E43" s="7">
        <v>0</v>
      </c>
      <c r="F43" s="7">
        <f t="shared" si="1"/>
        <v>3.1096831734812241E-2</v>
      </c>
    </row>
    <row r="44" spans="1:6" x14ac:dyDescent="0.25">
      <c r="A44" s="4" t="s">
        <v>75</v>
      </c>
      <c r="B44" s="6">
        <v>0</v>
      </c>
      <c r="C44" s="6">
        <f t="shared" si="0"/>
        <v>41.365377000000002</v>
      </c>
      <c r="D44" s="6">
        <v>41.365377000000002</v>
      </c>
      <c r="E44" s="7">
        <v>0</v>
      </c>
      <c r="F44" s="7">
        <f t="shared" si="1"/>
        <v>1.2082746402078707E-3</v>
      </c>
    </row>
    <row r="45" spans="1:6" x14ac:dyDescent="0.25">
      <c r="A45" s="4" t="s">
        <v>16</v>
      </c>
      <c r="B45" s="6">
        <v>0</v>
      </c>
      <c r="C45" s="6">
        <f t="shared" si="0"/>
        <v>101.1894975</v>
      </c>
      <c r="D45" s="6">
        <v>101.1894975</v>
      </c>
      <c r="E45" s="7">
        <v>0</v>
      </c>
      <c r="F45" s="7">
        <f t="shared" si="1"/>
        <v>2.9557255983579632E-3</v>
      </c>
    </row>
    <row r="46" spans="1:6" x14ac:dyDescent="0.25">
      <c r="A46" s="4" t="s">
        <v>64</v>
      </c>
      <c r="B46" s="6">
        <v>0</v>
      </c>
      <c r="C46" s="6">
        <f t="shared" si="0"/>
        <v>4.6702845000000002</v>
      </c>
      <c r="D46" s="6">
        <v>4.6702845000000002</v>
      </c>
      <c r="E46" s="7">
        <v>0</v>
      </c>
      <c r="F46" s="7">
        <f t="shared" si="1"/>
        <v>1.364181045395983E-4</v>
      </c>
    </row>
    <row r="47" spans="1:6" s="10" customFormat="1" x14ac:dyDescent="0.25">
      <c r="A47" s="14" t="s">
        <v>24</v>
      </c>
      <c r="B47" s="8">
        <f>SUM(B4:B46)</f>
        <v>84694.942223999999</v>
      </c>
      <c r="C47" s="8">
        <f t="shared" ref="C47:D47" si="2">SUM(C4:C46)</f>
        <v>1178469.1226835002</v>
      </c>
      <c r="D47" s="8">
        <f t="shared" si="2"/>
        <v>1263164.0649075001</v>
      </c>
      <c r="E47" s="9">
        <f>(B47/D47)*100</f>
        <v>6.7049835074434379</v>
      </c>
      <c r="F47" s="9">
        <f>SUM(F4:F46)</f>
        <v>36.896777371317576</v>
      </c>
    </row>
    <row r="49" spans="1:6" x14ac:dyDescent="0.25">
      <c r="A49" s="10" t="s">
        <v>26</v>
      </c>
    </row>
    <row r="50" spans="1:6" x14ac:dyDescent="0.25">
      <c r="A50" s="4" t="s">
        <v>12</v>
      </c>
      <c r="B50" s="6">
        <v>3.3359175000000003</v>
      </c>
      <c r="C50" s="6">
        <f t="shared" ref="C50:C85" si="3">(D50-B50)</f>
        <v>39.363826500000002</v>
      </c>
      <c r="D50" s="6">
        <v>42.699744000000003</v>
      </c>
      <c r="E50" s="7">
        <v>7.8125</v>
      </c>
      <c r="F50" s="7">
        <f t="shared" ref="F50:F85" si="4">(D50/3423507.837
)*100</f>
        <v>1.2472512415048988E-3</v>
      </c>
    </row>
    <row r="51" spans="1:6" x14ac:dyDescent="0.25">
      <c r="A51" s="4" t="s">
        <v>46</v>
      </c>
      <c r="B51" s="6">
        <v>85.177093499999998</v>
      </c>
      <c r="C51" s="6">
        <f t="shared" si="3"/>
        <v>1111.0829220000001</v>
      </c>
      <c r="D51" s="6">
        <v>1196.2600155</v>
      </c>
      <c r="E51" s="7">
        <v>7.1202825804052789</v>
      </c>
      <c r="F51" s="7">
        <f t="shared" si="4"/>
        <v>3.4942523062785676E-2</v>
      </c>
    </row>
    <row r="52" spans="1:6" x14ac:dyDescent="0.25">
      <c r="A52" s="4" t="s">
        <v>10</v>
      </c>
      <c r="B52" s="6">
        <v>2241.0693765000001</v>
      </c>
      <c r="C52" s="6">
        <f t="shared" si="3"/>
        <v>29284.018182000003</v>
      </c>
      <c r="D52" s="6">
        <v>31525.087558500003</v>
      </c>
      <c r="E52" s="7">
        <v>7.1088442572643959</v>
      </c>
      <c r="F52" s="7">
        <f t="shared" si="4"/>
        <v>0.92084169394293702</v>
      </c>
    </row>
    <row r="53" spans="1:6" x14ac:dyDescent="0.25">
      <c r="A53" s="4" t="s">
        <v>30</v>
      </c>
      <c r="B53" s="6">
        <v>46.258056000000003</v>
      </c>
      <c r="C53" s="6">
        <f t="shared" si="3"/>
        <v>681.19435350000003</v>
      </c>
      <c r="D53" s="6">
        <v>727.45240950000004</v>
      </c>
      <c r="E53" s="7">
        <v>6.3589116478141232</v>
      </c>
      <c r="F53" s="7">
        <f t="shared" si="4"/>
        <v>2.1248743807096477E-2</v>
      </c>
    </row>
    <row r="54" spans="1:6" x14ac:dyDescent="0.25">
      <c r="A54" s="4" t="s">
        <v>77</v>
      </c>
      <c r="B54" s="6">
        <v>319.58089649999999</v>
      </c>
      <c r="C54" s="6">
        <f t="shared" si="3"/>
        <v>7353.6965370000007</v>
      </c>
      <c r="D54" s="6">
        <v>7673.2774335000004</v>
      </c>
      <c r="E54" s="7">
        <v>4.1648552299800015</v>
      </c>
      <c r="F54" s="7">
        <f t="shared" si="4"/>
        <v>0.22413494575856002</v>
      </c>
    </row>
    <row r="55" spans="1:6" x14ac:dyDescent="0.25">
      <c r="A55" s="4" t="s">
        <v>71</v>
      </c>
      <c r="B55" s="6">
        <v>527.07496500000002</v>
      </c>
      <c r="C55" s="6">
        <f t="shared" si="3"/>
        <v>15836.712345000002</v>
      </c>
      <c r="D55" s="6">
        <v>16363.787310000002</v>
      </c>
      <c r="E55" s="7">
        <v>3.2209839630334329</v>
      </c>
      <c r="F55" s="7">
        <f t="shared" si="4"/>
        <v>0.4779830539058878</v>
      </c>
    </row>
    <row r="56" spans="1:6" x14ac:dyDescent="0.25">
      <c r="A56" s="4" t="s">
        <v>39</v>
      </c>
      <c r="B56" s="6">
        <v>2.0015505</v>
      </c>
      <c r="C56" s="6">
        <f t="shared" si="3"/>
        <v>63.8272215</v>
      </c>
      <c r="D56" s="6">
        <v>65.828772000000001</v>
      </c>
      <c r="E56" s="7">
        <v>3.0405405405405403</v>
      </c>
      <c r="F56" s="7">
        <f t="shared" si="4"/>
        <v>1.9228456639867188E-3</v>
      </c>
    </row>
    <row r="57" spans="1:6" x14ac:dyDescent="0.25">
      <c r="A57" s="4" t="s">
        <v>68</v>
      </c>
      <c r="B57" s="6">
        <v>429.66617400000001</v>
      </c>
      <c r="C57" s="6">
        <f t="shared" si="3"/>
        <v>16825.923081000001</v>
      </c>
      <c r="D57" s="6">
        <v>17255.589255000003</v>
      </c>
      <c r="E57" s="7">
        <v>2.4900115994329166</v>
      </c>
      <c r="F57" s="7">
        <f t="shared" si="4"/>
        <v>0.50403241577273494</v>
      </c>
    </row>
    <row r="58" spans="1:6" x14ac:dyDescent="0.25">
      <c r="A58" s="4" t="s">
        <v>79</v>
      </c>
      <c r="B58" s="6">
        <v>110.75246100000001</v>
      </c>
      <c r="C58" s="6">
        <f t="shared" si="3"/>
        <v>9136.4108489999999</v>
      </c>
      <c r="D58" s="6">
        <v>9247.1633099999999</v>
      </c>
      <c r="E58" s="7">
        <v>1.1976911976911979</v>
      </c>
      <c r="F58" s="7">
        <f t="shared" si="4"/>
        <v>0.27010784698840462</v>
      </c>
    </row>
    <row r="59" spans="1:6" x14ac:dyDescent="0.25">
      <c r="A59" s="4" t="s">
        <v>56</v>
      </c>
      <c r="B59" s="6">
        <v>143.222058</v>
      </c>
      <c r="C59" s="6">
        <f t="shared" si="3"/>
        <v>16819.251246</v>
      </c>
      <c r="D59" s="6">
        <v>16962.473303999999</v>
      </c>
      <c r="E59" s="7">
        <v>0.84434654919236429</v>
      </c>
      <c r="F59" s="7">
        <f t="shared" si="4"/>
        <v>0.49547055568782095</v>
      </c>
    </row>
    <row r="60" spans="1:6" x14ac:dyDescent="0.25">
      <c r="A60" s="4" t="s">
        <v>52</v>
      </c>
      <c r="B60" s="6">
        <v>10.230147000000001</v>
      </c>
      <c r="C60" s="6">
        <f t="shared" si="3"/>
        <v>13765.107577500001</v>
      </c>
      <c r="D60" s="6">
        <v>13775.337724500001</v>
      </c>
      <c r="E60" s="7">
        <v>7.4264219176312943E-2</v>
      </c>
      <c r="F60" s="7">
        <f t="shared" si="4"/>
        <v>0.40237494348986946</v>
      </c>
    </row>
    <row r="61" spans="1:6" x14ac:dyDescent="0.25">
      <c r="A61" s="4" t="s">
        <v>67</v>
      </c>
      <c r="B61" s="6">
        <v>0</v>
      </c>
      <c r="C61" s="6">
        <f t="shared" si="3"/>
        <v>12981.166965</v>
      </c>
      <c r="D61" s="6">
        <v>12981.166965</v>
      </c>
      <c r="E61" s="7">
        <v>0</v>
      </c>
      <c r="F61" s="7">
        <f t="shared" si="4"/>
        <v>0.37917736961792153</v>
      </c>
    </row>
    <row r="62" spans="1:6" x14ac:dyDescent="0.25">
      <c r="A62" s="4" t="s">
        <v>58</v>
      </c>
      <c r="B62" s="6">
        <v>0</v>
      </c>
      <c r="C62" s="6">
        <f t="shared" si="3"/>
        <v>11362.8021885</v>
      </c>
      <c r="D62" s="6">
        <v>11362.8021885</v>
      </c>
      <c r="E62" s="7">
        <v>0</v>
      </c>
      <c r="F62" s="7">
        <f t="shared" si="4"/>
        <v>0.33190524834484264</v>
      </c>
    </row>
    <row r="63" spans="1:6" x14ac:dyDescent="0.25">
      <c r="A63" s="4" t="s">
        <v>54</v>
      </c>
      <c r="B63" s="6">
        <v>0</v>
      </c>
      <c r="C63" s="6">
        <f t="shared" si="3"/>
        <v>57.377781000000006</v>
      </c>
      <c r="D63" s="6">
        <v>57.377781000000006</v>
      </c>
      <c r="E63" s="7">
        <v>0</v>
      </c>
      <c r="F63" s="7">
        <f t="shared" si="4"/>
        <v>1.6759938557722076E-3</v>
      </c>
    </row>
    <row r="64" spans="1:6" x14ac:dyDescent="0.25">
      <c r="A64" s="4" t="s">
        <v>59</v>
      </c>
      <c r="B64" s="6">
        <v>0</v>
      </c>
      <c r="C64" s="6">
        <f t="shared" si="3"/>
        <v>1341.2612295000001</v>
      </c>
      <c r="D64" s="6">
        <v>1341.2612295000001</v>
      </c>
      <c r="E64" s="7">
        <v>0</v>
      </c>
      <c r="F64" s="7">
        <f t="shared" si="4"/>
        <v>3.9177980403729398E-2</v>
      </c>
    </row>
    <row r="65" spans="1:6" x14ac:dyDescent="0.25">
      <c r="A65" s="4" t="s">
        <v>63</v>
      </c>
      <c r="B65" s="6">
        <v>0</v>
      </c>
      <c r="C65" s="6">
        <f t="shared" si="3"/>
        <v>60.268909500000007</v>
      </c>
      <c r="D65" s="6">
        <v>60.268909500000007</v>
      </c>
      <c r="E65" s="7">
        <v>0</v>
      </c>
      <c r="F65" s="7">
        <f t="shared" si="4"/>
        <v>1.7604431585824354E-3</v>
      </c>
    </row>
    <row r="66" spans="1:6" x14ac:dyDescent="0.25">
      <c r="A66" s="4" t="s">
        <v>57</v>
      </c>
      <c r="B66" s="6">
        <v>0</v>
      </c>
      <c r="C66" s="6">
        <f t="shared" si="3"/>
        <v>80.284414500000011</v>
      </c>
      <c r="D66" s="6">
        <v>80.284414500000011</v>
      </c>
      <c r="E66" s="7">
        <v>0</v>
      </c>
      <c r="F66" s="7">
        <f t="shared" si="4"/>
        <v>2.3450921780378566E-3</v>
      </c>
    </row>
    <row r="67" spans="1:6" x14ac:dyDescent="0.25">
      <c r="A67" s="4" t="s">
        <v>62</v>
      </c>
      <c r="B67" s="6">
        <v>0</v>
      </c>
      <c r="C67" s="6">
        <f t="shared" si="3"/>
        <v>43.366927500000003</v>
      </c>
      <c r="D67" s="6">
        <v>43.366927500000003</v>
      </c>
      <c r="E67" s="7">
        <v>0</v>
      </c>
      <c r="F67" s="7">
        <f t="shared" si="4"/>
        <v>1.2667395421534129E-3</v>
      </c>
    </row>
    <row r="68" spans="1:6" x14ac:dyDescent="0.25">
      <c r="A68" s="4" t="s">
        <v>66</v>
      </c>
      <c r="B68" s="6">
        <v>0</v>
      </c>
      <c r="C68" s="6">
        <f t="shared" si="3"/>
        <v>13.566064500000001</v>
      </c>
      <c r="D68" s="6">
        <v>13.566064500000001</v>
      </c>
      <c r="E68" s="7">
        <v>0</v>
      </c>
      <c r="F68" s="7">
        <f t="shared" si="4"/>
        <v>3.9626211318645222E-4</v>
      </c>
    </row>
    <row r="69" spans="1:6" x14ac:dyDescent="0.25">
      <c r="A69" s="4" t="s">
        <v>36</v>
      </c>
      <c r="B69" s="6">
        <v>0</v>
      </c>
      <c r="C69" s="6">
        <f t="shared" si="3"/>
        <v>3.5583120000000004</v>
      </c>
      <c r="D69" s="6">
        <v>3.5583120000000004</v>
      </c>
      <c r="E69" s="7">
        <v>0</v>
      </c>
      <c r="F69" s="7">
        <f t="shared" si="4"/>
        <v>1.0393760345874157E-4</v>
      </c>
    </row>
    <row r="70" spans="1:6" x14ac:dyDescent="0.25">
      <c r="A70" s="4" t="s">
        <v>9</v>
      </c>
      <c r="B70" s="6">
        <v>0</v>
      </c>
      <c r="C70" s="6">
        <f t="shared" si="3"/>
        <v>0.22239450000000002</v>
      </c>
      <c r="D70" s="6">
        <v>0.22239450000000002</v>
      </c>
      <c r="E70" s="7">
        <v>0</v>
      </c>
      <c r="F70" s="7">
        <f t="shared" si="4"/>
        <v>6.4961002161713483E-6</v>
      </c>
    </row>
    <row r="71" spans="1:6" x14ac:dyDescent="0.25">
      <c r="A71" s="4" t="s">
        <v>8</v>
      </c>
      <c r="B71" s="6">
        <v>0</v>
      </c>
      <c r="C71" s="6">
        <f t="shared" si="3"/>
        <v>8.2285965000000001</v>
      </c>
      <c r="D71" s="6">
        <v>8.2285965000000001</v>
      </c>
      <c r="E71" s="7">
        <v>0</v>
      </c>
      <c r="F71" s="7">
        <f t="shared" si="4"/>
        <v>2.4035570799833984E-4</v>
      </c>
    </row>
    <row r="72" spans="1:6" x14ac:dyDescent="0.25">
      <c r="A72" s="4" t="s">
        <v>65</v>
      </c>
      <c r="B72" s="6">
        <v>0</v>
      </c>
      <c r="C72" s="6">
        <f t="shared" si="3"/>
        <v>4730.1086205000001</v>
      </c>
      <c r="D72" s="6">
        <v>4730.1086205000001</v>
      </c>
      <c r="E72" s="7">
        <v>0</v>
      </c>
      <c r="F72" s="7">
        <f t="shared" si="4"/>
        <v>0.13816555549774839</v>
      </c>
    </row>
    <row r="73" spans="1:6" x14ac:dyDescent="0.25">
      <c r="A73" s="4" t="s">
        <v>45</v>
      </c>
      <c r="B73" s="6">
        <v>0</v>
      </c>
      <c r="C73" s="6">
        <f t="shared" si="3"/>
        <v>22812.560626500002</v>
      </c>
      <c r="D73" s="6">
        <v>22812.560626500002</v>
      </c>
      <c r="E73" s="7">
        <v>0</v>
      </c>
      <c r="F73" s="7">
        <f t="shared" si="4"/>
        <v>0.66635047187420837</v>
      </c>
    </row>
    <row r="74" spans="1:6" x14ac:dyDescent="0.25">
      <c r="A74" s="4" t="s">
        <v>51</v>
      </c>
      <c r="B74" s="6">
        <v>0</v>
      </c>
      <c r="C74" s="6">
        <f t="shared" si="3"/>
        <v>223731.535734</v>
      </c>
      <c r="D74" s="6">
        <v>223731.535734</v>
      </c>
      <c r="E74" s="7">
        <v>0</v>
      </c>
      <c r="F74" s="7">
        <f t="shared" si="4"/>
        <v>6.5351547706709701</v>
      </c>
    </row>
    <row r="75" spans="1:6" x14ac:dyDescent="0.25">
      <c r="A75" s="4" t="s">
        <v>55</v>
      </c>
      <c r="B75" s="6">
        <v>0</v>
      </c>
      <c r="C75" s="6">
        <f t="shared" si="3"/>
        <v>269245.23734250001</v>
      </c>
      <c r="D75" s="6">
        <v>269245.23734250001</v>
      </c>
      <c r="E75" s="7">
        <v>0</v>
      </c>
      <c r="F75" s="7">
        <f t="shared" si="4"/>
        <v>7.8646011682110846</v>
      </c>
    </row>
    <row r="76" spans="1:6" x14ac:dyDescent="0.25">
      <c r="A76" s="4" t="s">
        <v>83</v>
      </c>
      <c r="B76" s="6">
        <v>0</v>
      </c>
      <c r="C76" s="6">
        <f t="shared" si="3"/>
        <v>8660.4866190000012</v>
      </c>
      <c r="D76" s="6">
        <v>8660.4866190000012</v>
      </c>
      <c r="E76" s="7">
        <v>0</v>
      </c>
      <c r="F76" s="7">
        <f t="shared" si="4"/>
        <v>0.25297113461814463</v>
      </c>
    </row>
    <row r="77" spans="1:6" x14ac:dyDescent="0.25">
      <c r="A77" s="4" t="s">
        <v>70</v>
      </c>
      <c r="B77" s="6">
        <v>0</v>
      </c>
      <c r="C77" s="6">
        <f t="shared" si="3"/>
        <v>1109.5261605000001</v>
      </c>
      <c r="D77" s="6">
        <v>1109.5261605000001</v>
      </c>
      <c r="E77" s="7">
        <v>0</v>
      </c>
      <c r="F77" s="7">
        <f t="shared" si="4"/>
        <v>3.2409043978478852E-2</v>
      </c>
    </row>
    <row r="78" spans="1:6" x14ac:dyDescent="0.25">
      <c r="A78" s="4" t="s">
        <v>44</v>
      </c>
      <c r="B78" s="6">
        <v>0</v>
      </c>
      <c r="C78" s="6">
        <f t="shared" si="3"/>
        <v>1196.4824100000001</v>
      </c>
      <c r="D78" s="6">
        <v>1196.4824100000001</v>
      </c>
      <c r="E78" s="7">
        <v>0</v>
      </c>
      <c r="F78" s="7">
        <f t="shared" si="4"/>
        <v>3.4949019163001846E-2</v>
      </c>
    </row>
    <row r="79" spans="1:6" x14ac:dyDescent="0.25">
      <c r="A79" s="4" t="s">
        <v>74</v>
      </c>
      <c r="B79" s="6">
        <v>0</v>
      </c>
      <c r="C79" s="6">
        <f t="shared" si="3"/>
        <v>2223.0554219999999</v>
      </c>
      <c r="D79" s="6">
        <v>2223.0554219999999</v>
      </c>
      <c r="E79" s="7">
        <v>0</v>
      </c>
      <c r="F79" s="7">
        <f t="shared" si="4"/>
        <v>6.4935017760848784E-2</v>
      </c>
    </row>
    <row r="80" spans="1:6" x14ac:dyDescent="0.25">
      <c r="A80" s="4" t="s">
        <v>32</v>
      </c>
      <c r="B80" s="6">
        <v>0</v>
      </c>
      <c r="C80" s="6">
        <f t="shared" si="3"/>
        <v>0.88957800000000009</v>
      </c>
      <c r="D80" s="6">
        <v>0.88957800000000009</v>
      </c>
      <c r="E80" s="7">
        <v>0</v>
      </c>
      <c r="F80" s="7">
        <f t="shared" si="4"/>
        <v>2.5984400864685393E-5</v>
      </c>
    </row>
    <row r="81" spans="1:6" x14ac:dyDescent="0.25">
      <c r="A81" s="4" t="s">
        <v>37</v>
      </c>
      <c r="B81" s="6">
        <v>0</v>
      </c>
      <c r="C81" s="6">
        <f t="shared" si="3"/>
        <v>117.64669050000001</v>
      </c>
      <c r="D81" s="6">
        <v>117.64669050000001</v>
      </c>
      <c r="E81" s="7">
        <v>0</v>
      </c>
      <c r="F81" s="7">
        <f t="shared" si="4"/>
        <v>3.4364370143546426E-3</v>
      </c>
    </row>
    <row r="82" spans="1:6" x14ac:dyDescent="0.25">
      <c r="A82" s="4" t="s">
        <v>31</v>
      </c>
      <c r="B82" s="6">
        <v>0</v>
      </c>
      <c r="C82" s="6">
        <f t="shared" si="3"/>
        <v>1064.6024715000001</v>
      </c>
      <c r="D82" s="6">
        <v>1064.6024715000001</v>
      </c>
      <c r="E82" s="7">
        <v>0</v>
      </c>
      <c r="F82" s="7">
        <f t="shared" si="4"/>
        <v>3.1096831734812241E-2</v>
      </c>
    </row>
    <row r="83" spans="1:6" x14ac:dyDescent="0.25">
      <c r="A83" s="4" t="s">
        <v>75</v>
      </c>
      <c r="B83" s="6">
        <v>0</v>
      </c>
      <c r="C83" s="6">
        <f t="shared" si="3"/>
        <v>41.365377000000002</v>
      </c>
      <c r="D83" s="6">
        <v>41.365377000000002</v>
      </c>
      <c r="E83" s="7">
        <v>0</v>
      </c>
      <c r="F83" s="7">
        <f t="shared" si="4"/>
        <v>1.2082746402078707E-3</v>
      </c>
    </row>
    <row r="84" spans="1:6" x14ac:dyDescent="0.25">
      <c r="A84" s="4" t="s">
        <v>16</v>
      </c>
      <c r="B84" s="6">
        <v>0</v>
      </c>
      <c r="C84" s="6">
        <f t="shared" si="3"/>
        <v>101.1894975</v>
      </c>
      <c r="D84" s="6">
        <v>101.1894975</v>
      </c>
      <c r="E84" s="7">
        <v>0</v>
      </c>
      <c r="F84" s="7">
        <f t="shared" si="4"/>
        <v>2.9557255983579632E-3</v>
      </c>
    </row>
    <row r="85" spans="1:6" x14ac:dyDescent="0.25">
      <c r="A85" s="4" t="s">
        <v>64</v>
      </c>
      <c r="B85" s="6">
        <v>0</v>
      </c>
      <c r="C85" s="6">
        <f t="shared" si="3"/>
        <v>4.6702845000000002</v>
      </c>
      <c r="D85" s="6">
        <v>4.6702845000000002</v>
      </c>
      <c r="E85" s="7">
        <v>0</v>
      </c>
      <c r="F85" s="7">
        <f t="shared" si="4"/>
        <v>1.364181045395983E-4</v>
      </c>
    </row>
    <row r="86" spans="1:6" x14ac:dyDescent="0.25">
      <c r="A86" s="5" t="s">
        <v>24</v>
      </c>
      <c r="B86" s="8">
        <f>SUM(B50:B85)</f>
        <v>3918.3686955000007</v>
      </c>
      <c r="C86" s="8">
        <f t="shared" ref="C86:D86" si="5">SUM(C50:C85)</f>
        <v>671908.0487579999</v>
      </c>
      <c r="D86" s="8">
        <f t="shared" si="5"/>
        <v>675826.41745349998</v>
      </c>
      <c r="E86" s="15">
        <f>(B86/D86)*100</f>
        <v>0.57978921721709742</v>
      </c>
      <c r="F86" s="9">
        <f>SUM(F50:F85)</f>
        <v>19.740758591215105</v>
      </c>
    </row>
    <row r="88" spans="1:6" x14ac:dyDescent="0.25">
      <c r="A88" s="10" t="s">
        <v>27</v>
      </c>
    </row>
    <row r="89" spans="1:6" x14ac:dyDescent="0.25">
      <c r="A89" s="4" t="s">
        <v>77</v>
      </c>
      <c r="B89" s="6">
        <v>319.58089649999999</v>
      </c>
      <c r="C89" s="6">
        <f t="shared" ref="C89:C120" si="6">(D89-B89)</f>
        <v>7353.6965370000007</v>
      </c>
      <c r="D89" s="6">
        <v>7673.2774335000004</v>
      </c>
      <c r="E89" s="7">
        <v>4.1648552299800015</v>
      </c>
      <c r="F89" s="7">
        <f t="shared" ref="F89:F120" si="7">(D89/3423507.837
)*100</f>
        <v>0.22413494575856002</v>
      </c>
    </row>
    <row r="90" spans="1:6" x14ac:dyDescent="0.25">
      <c r="A90" s="4" t="s">
        <v>71</v>
      </c>
      <c r="B90" s="6">
        <v>527.07496500000002</v>
      </c>
      <c r="C90" s="6">
        <f t="shared" si="6"/>
        <v>15836.712345000002</v>
      </c>
      <c r="D90" s="6">
        <v>16363.787310000002</v>
      </c>
      <c r="E90" s="7">
        <v>3.2209839630334329</v>
      </c>
      <c r="F90" s="7">
        <f t="shared" si="7"/>
        <v>0.4779830539058878</v>
      </c>
    </row>
    <row r="91" spans="1:6" x14ac:dyDescent="0.25">
      <c r="A91" s="4" t="s">
        <v>39</v>
      </c>
      <c r="B91" s="6">
        <v>2.0015505</v>
      </c>
      <c r="C91" s="6">
        <f t="shared" si="6"/>
        <v>63.8272215</v>
      </c>
      <c r="D91" s="6">
        <v>65.828772000000001</v>
      </c>
      <c r="E91" s="7">
        <v>3.0405405405405403</v>
      </c>
      <c r="F91" s="7">
        <f t="shared" si="7"/>
        <v>1.9228456639867188E-3</v>
      </c>
    </row>
    <row r="92" spans="1:6" x14ac:dyDescent="0.25">
      <c r="A92" s="4" t="s">
        <v>68</v>
      </c>
      <c r="B92" s="6">
        <v>429.66617400000001</v>
      </c>
      <c r="C92" s="6">
        <f t="shared" si="6"/>
        <v>16825.923081000001</v>
      </c>
      <c r="D92" s="6">
        <v>17255.589255000003</v>
      </c>
      <c r="E92" s="7">
        <v>2.4900115994329166</v>
      </c>
      <c r="F92" s="7">
        <f t="shared" si="7"/>
        <v>0.50403241577273494</v>
      </c>
    </row>
    <row r="93" spans="1:6" x14ac:dyDescent="0.25">
      <c r="A93" s="4" t="s">
        <v>79</v>
      </c>
      <c r="B93" s="6">
        <v>110.75246100000001</v>
      </c>
      <c r="C93" s="6">
        <f t="shared" si="6"/>
        <v>9136.4108489999999</v>
      </c>
      <c r="D93" s="6">
        <v>9247.1633099999999</v>
      </c>
      <c r="E93" s="7">
        <v>1.1976911976911979</v>
      </c>
      <c r="F93" s="7">
        <f t="shared" si="7"/>
        <v>0.27010784698840462</v>
      </c>
    </row>
    <row r="94" spans="1:6" x14ac:dyDescent="0.25">
      <c r="A94" s="4" t="s">
        <v>56</v>
      </c>
      <c r="B94" s="6">
        <v>143.222058</v>
      </c>
      <c r="C94" s="6">
        <f t="shared" si="6"/>
        <v>16819.251246</v>
      </c>
      <c r="D94" s="6">
        <v>16962.473303999999</v>
      </c>
      <c r="E94" s="7">
        <v>0.84434654919236429</v>
      </c>
      <c r="F94" s="7">
        <f t="shared" si="7"/>
        <v>0.49547055568782095</v>
      </c>
    </row>
    <row r="95" spans="1:6" x14ac:dyDescent="0.25">
      <c r="A95" s="4" t="s">
        <v>52</v>
      </c>
      <c r="B95" s="6">
        <v>10.230147000000001</v>
      </c>
      <c r="C95" s="6">
        <f t="shared" si="6"/>
        <v>13765.107577500001</v>
      </c>
      <c r="D95" s="6">
        <v>13775.337724500001</v>
      </c>
      <c r="E95" s="7">
        <v>7.4264219176312943E-2</v>
      </c>
      <c r="F95" s="7">
        <f t="shared" si="7"/>
        <v>0.40237494348986946</v>
      </c>
    </row>
    <row r="96" spans="1:6" x14ac:dyDescent="0.25">
      <c r="A96" s="4" t="s">
        <v>67</v>
      </c>
      <c r="B96" s="6">
        <v>0</v>
      </c>
      <c r="C96" s="6">
        <f t="shared" si="6"/>
        <v>12981.166965</v>
      </c>
      <c r="D96" s="6">
        <v>12981.166965</v>
      </c>
      <c r="E96" s="7">
        <v>0</v>
      </c>
      <c r="F96" s="7">
        <f t="shared" si="7"/>
        <v>0.37917736961792153</v>
      </c>
    </row>
    <row r="97" spans="1:6" x14ac:dyDescent="0.25">
      <c r="A97" s="4" t="s">
        <v>58</v>
      </c>
      <c r="B97" s="6">
        <v>0</v>
      </c>
      <c r="C97" s="6">
        <f t="shared" si="6"/>
        <v>11362.8021885</v>
      </c>
      <c r="D97" s="6">
        <v>11362.8021885</v>
      </c>
      <c r="E97" s="7">
        <v>0</v>
      </c>
      <c r="F97" s="7">
        <f t="shared" si="7"/>
        <v>0.33190524834484264</v>
      </c>
    </row>
    <row r="98" spans="1:6" x14ac:dyDescent="0.25">
      <c r="A98" s="4" t="s">
        <v>54</v>
      </c>
      <c r="B98" s="6">
        <v>0</v>
      </c>
      <c r="C98" s="6">
        <f t="shared" si="6"/>
        <v>57.377781000000006</v>
      </c>
      <c r="D98" s="6">
        <v>57.377781000000006</v>
      </c>
      <c r="E98" s="7">
        <v>0</v>
      </c>
      <c r="F98" s="7">
        <f t="shared" si="7"/>
        <v>1.6759938557722076E-3</v>
      </c>
    </row>
    <row r="99" spans="1:6" x14ac:dyDescent="0.25">
      <c r="A99" s="4" t="s">
        <v>59</v>
      </c>
      <c r="B99" s="6">
        <v>0</v>
      </c>
      <c r="C99" s="6">
        <f t="shared" si="6"/>
        <v>1341.2612295000001</v>
      </c>
      <c r="D99" s="6">
        <v>1341.2612295000001</v>
      </c>
      <c r="E99" s="7">
        <v>0</v>
      </c>
      <c r="F99" s="7">
        <f t="shared" si="7"/>
        <v>3.9177980403729398E-2</v>
      </c>
    </row>
    <row r="100" spans="1:6" x14ac:dyDescent="0.25">
      <c r="A100" s="4" t="s">
        <v>63</v>
      </c>
      <c r="B100" s="6">
        <v>0</v>
      </c>
      <c r="C100" s="6">
        <f t="shared" si="6"/>
        <v>60.268909500000007</v>
      </c>
      <c r="D100" s="6">
        <v>60.268909500000007</v>
      </c>
      <c r="E100" s="7">
        <v>0</v>
      </c>
      <c r="F100" s="7">
        <f t="shared" si="7"/>
        <v>1.7604431585824354E-3</v>
      </c>
    </row>
    <row r="101" spans="1:6" x14ac:dyDescent="0.25">
      <c r="A101" s="4" t="s">
        <v>57</v>
      </c>
      <c r="B101" s="6">
        <v>0</v>
      </c>
      <c r="C101" s="6">
        <f t="shared" si="6"/>
        <v>80.284414500000011</v>
      </c>
      <c r="D101" s="6">
        <v>80.284414500000011</v>
      </c>
      <c r="E101" s="7">
        <v>0</v>
      </c>
      <c r="F101" s="7">
        <f t="shared" si="7"/>
        <v>2.3450921780378566E-3</v>
      </c>
    </row>
    <row r="102" spans="1:6" x14ac:dyDescent="0.25">
      <c r="A102" s="4" t="s">
        <v>62</v>
      </c>
      <c r="B102" s="6">
        <v>0</v>
      </c>
      <c r="C102" s="6">
        <f t="shared" si="6"/>
        <v>43.366927500000003</v>
      </c>
      <c r="D102" s="6">
        <v>43.366927500000003</v>
      </c>
      <c r="E102" s="7">
        <v>0</v>
      </c>
      <c r="F102" s="7">
        <f t="shared" si="7"/>
        <v>1.2667395421534129E-3</v>
      </c>
    </row>
    <row r="103" spans="1:6" x14ac:dyDescent="0.25">
      <c r="A103" s="4" t="s">
        <v>66</v>
      </c>
      <c r="B103" s="6">
        <v>0</v>
      </c>
      <c r="C103" s="6">
        <f t="shared" si="6"/>
        <v>13.566064500000001</v>
      </c>
      <c r="D103" s="6">
        <v>13.566064500000001</v>
      </c>
      <c r="E103" s="7">
        <v>0</v>
      </c>
      <c r="F103" s="7">
        <f t="shared" si="7"/>
        <v>3.9626211318645222E-4</v>
      </c>
    </row>
    <row r="104" spans="1:6" x14ac:dyDescent="0.25">
      <c r="A104" s="4" t="s">
        <v>36</v>
      </c>
      <c r="B104" s="6">
        <v>0</v>
      </c>
      <c r="C104" s="6">
        <f t="shared" si="6"/>
        <v>3.5583120000000004</v>
      </c>
      <c r="D104" s="6">
        <v>3.5583120000000004</v>
      </c>
      <c r="E104" s="7">
        <v>0</v>
      </c>
      <c r="F104" s="7">
        <f t="shared" si="7"/>
        <v>1.0393760345874157E-4</v>
      </c>
    </row>
    <row r="105" spans="1:6" x14ac:dyDescent="0.25">
      <c r="A105" s="4" t="s">
        <v>9</v>
      </c>
      <c r="B105" s="6">
        <v>0</v>
      </c>
      <c r="C105" s="6">
        <f t="shared" si="6"/>
        <v>0.22239450000000002</v>
      </c>
      <c r="D105" s="6">
        <v>0.22239450000000002</v>
      </c>
      <c r="E105" s="7">
        <v>0</v>
      </c>
      <c r="F105" s="7">
        <f t="shared" si="7"/>
        <v>6.4961002161713483E-6</v>
      </c>
    </row>
    <row r="106" spans="1:6" x14ac:dyDescent="0.25">
      <c r="A106" s="4" t="s">
        <v>8</v>
      </c>
      <c r="B106" s="6">
        <v>0</v>
      </c>
      <c r="C106" s="6">
        <f t="shared" si="6"/>
        <v>8.2285965000000001</v>
      </c>
      <c r="D106" s="6">
        <v>8.2285965000000001</v>
      </c>
      <c r="E106" s="7">
        <v>0</v>
      </c>
      <c r="F106" s="7">
        <f t="shared" si="7"/>
        <v>2.4035570799833984E-4</v>
      </c>
    </row>
    <row r="107" spans="1:6" x14ac:dyDescent="0.25">
      <c r="A107" s="4" t="s">
        <v>65</v>
      </c>
      <c r="B107" s="6">
        <v>0</v>
      </c>
      <c r="C107" s="6">
        <f t="shared" si="6"/>
        <v>4730.1086205000001</v>
      </c>
      <c r="D107" s="6">
        <v>4730.1086205000001</v>
      </c>
      <c r="E107" s="7">
        <v>0</v>
      </c>
      <c r="F107" s="7">
        <f t="shared" si="7"/>
        <v>0.13816555549774839</v>
      </c>
    </row>
    <row r="108" spans="1:6" x14ac:dyDescent="0.25">
      <c r="A108" s="4" t="s">
        <v>45</v>
      </c>
      <c r="B108" s="6">
        <v>0</v>
      </c>
      <c r="C108" s="6">
        <f t="shared" si="6"/>
        <v>22812.560626500002</v>
      </c>
      <c r="D108" s="6">
        <v>22812.560626500002</v>
      </c>
      <c r="E108" s="7">
        <v>0</v>
      </c>
      <c r="F108" s="7">
        <f t="shared" si="7"/>
        <v>0.66635047187420837</v>
      </c>
    </row>
    <row r="109" spans="1:6" x14ac:dyDescent="0.25">
      <c r="A109" s="4" t="s">
        <v>51</v>
      </c>
      <c r="B109" s="6">
        <v>0</v>
      </c>
      <c r="C109" s="6">
        <f t="shared" si="6"/>
        <v>223731.535734</v>
      </c>
      <c r="D109" s="6">
        <v>223731.535734</v>
      </c>
      <c r="E109" s="7">
        <v>0</v>
      </c>
      <c r="F109" s="7">
        <f t="shared" si="7"/>
        <v>6.5351547706709701</v>
      </c>
    </row>
    <row r="110" spans="1:6" x14ac:dyDescent="0.25">
      <c r="A110" s="4" t="s">
        <v>55</v>
      </c>
      <c r="B110" s="6">
        <v>0</v>
      </c>
      <c r="C110" s="6">
        <f t="shared" si="6"/>
        <v>269245.23734250001</v>
      </c>
      <c r="D110" s="6">
        <v>269245.23734250001</v>
      </c>
      <c r="E110" s="7">
        <v>0</v>
      </c>
      <c r="F110" s="7">
        <f t="shared" si="7"/>
        <v>7.8646011682110846</v>
      </c>
    </row>
    <row r="111" spans="1:6" x14ac:dyDescent="0.25">
      <c r="A111" s="4" t="s">
        <v>83</v>
      </c>
      <c r="B111" s="6">
        <v>0</v>
      </c>
      <c r="C111" s="6">
        <f t="shared" si="6"/>
        <v>8660.4866190000012</v>
      </c>
      <c r="D111" s="6">
        <v>8660.4866190000012</v>
      </c>
      <c r="E111" s="7">
        <v>0</v>
      </c>
      <c r="F111" s="7">
        <f t="shared" si="7"/>
        <v>0.25297113461814463</v>
      </c>
    </row>
    <row r="112" spans="1:6" x14ac:dyDescent="0.25">
      <c r="A112" s="4" t="s">
        <v>70</v>
      </c>
      <c r="B112" s="6">
        <v>0</v>
      </c>
      <c r="C112" s="6">
        <f t="shared" si="6"/>
        <v>1109.5261605000001</v>
      </c>
      <c r="D112" s="6">
        <v>1109.5261605000001</v>
      </c>
      <c r="E112" s="7">
        <v>0</v>
      </c>
      <c r="F112" s="7">
        <f t="shared" si="7"/>
        <v>3.2409043978478852E-2</v>
      </c>
    </row>
    <row r="113" spans="1:6" x14ac:dyDescent="0.25">
      <c r="A113" s="4" t="s">
        <v>44</v>
      </c>
      <c r="B113" s="6">
        <v>0</v>
      </c>
      <c r="C113" s="6">
        <f t="shared" si="6"/>
        <v>1196.4824100000001</v>
      </c>
      <c r="D113" s="6">
        <v>1196.4824100000001</v>
      </c>
      <c r="E113" s="7">
        <v>0</v>
      </c>
      <c r="F113" s="7">
        <f t="shared" si="7"/>
        <v>3.4949019163001846E-2</v>
      </c>
    </row>
    <row r="114" spans="1:6" x14ac:dyDescent="0.25">
      <c r="A114" s="4" t="s">
        <v>74</v>
      </c>
      <c r="B114" s="6">
        <v>0</v>
      </c>
      <c r="C114" s="6">
        <f t="shared" si="6"/>
        <v>2223.0554219999999</v>
      </c>
      <c r="D114" s="6">
        <v>2223.0554219999999</v>
      </c>
      <c r="E114" s="7">
        <v>0</v>
      </c>
      <c r="F114" s="7">
        <f t="shared" si="7"/>
        <v>6.4935017760848784E-2</v>
      </c>
    </row>
    <row r="115" spans="1:6" x14ac:dyDescent="0.25">
      <c r="A115" s="4" t="s">
        <v>32</v>
      </c>
      <c r="B115" s="6">
        <v>0</v>
      </c>
      <c r="C115" s="6">
        <f t="shared" si="6"/>
        <v>0.88957800000000009</v>
      </c>
      <c r="D115" s="6">
        <v>0.88957800000000009</v>
      </c>
      <c r="E115" s="7">
        <v>0</v>
      </c>
      <c r="F115" s="7">
        <f t="shared" si="7"/>
        <v>2.5984400864685393E-5</v>
      </c>
    </row>
    <row r="116" spans="1:6" x14ac:dyDescent="0.25">
      <c r="A116" s="4" t="s">
        <v>37</v>
      </c>
      <c r="B116" s="6">
        <v>0</v>
      </c>
      <c r="C116" s="6">
        <f t="shared" si="6"/>
        <v>117.64669050000001</v>
      </c>
      <c r="D116" s="6">
        <v>117.64669050000001</v>
      </c>
      <c r="E116" s="7">
        <v>0</v>
      </c>
      <c r="F116" s="7">
        <f t="shared" si="7"/>
        <v>3.4364370143546426E-3</v>
      </c>
    </row>
    <row r="117" spans="1:6" x14ac:dyDescent="0.25">
      <c r="A117" s="4" t="s">
        <v>31</v>
      </c>
      <c r="B117" s="6">
        <v>0</v>
      </c>
      <c r="C117" s="6">
        <f t="shared" si="6"/>
        <v>1064.6024715000001</v>
      </c>
      <c r="D117" s="6">
        <v>1064.6024715000001</v>
      </c>
      <c r="E117" s="7">
        <v>0</v>
      </c>
      <c r="F117" s="7">
        <f t="shared" si="7"/>
        <v>3.1096831734812241E-2</v>
      </c>
    </row>
    <row r="118" spans="1:6" x14ac:dyDescent="0.25">
      <c r="A118" s="4" t="s">
        <v>75</v>
      </c>
      <c r="B118" s="6">
        <v>0</v>
      </c>
      <c r="C118" s="6">
        <f t="shared" si="6"/>
        <v>41.365377000000002</v>
      </c>
      <c r="D118" s="6">
        <v>41.365377000000002</v>
      </c>
      <c r="E118" s="7">
        <v>0</v>
      </c>
      <c r="F118" s="7">
        <f t="shared" si="7"/>
        <v>1.2082746402078707E-3</v>
      </c>
    </row>
    <row r="119" spans="1:6" x14ac:dyDescent="0.25">
      <c r="A119" s="4" t="s">
        <v>16</v>
      </c>
      <c r="B119" s="6">
        <v>0</v>
      </c>
      <c r="C119" s="6">
        <f t="shared" si="6"/>
        <v>101.1894975</v>
      </c>
      <c r="D119" s="6">
        <v>101.1894975</v>
      </c>
      <c r="E119" s="7">
        <v>0</v>
      </c>
      <c r="F119" s="7">
        <f t="shared" si="7"/>
        <v>2.9557255983579632E-3</v>
      </c>
    </row>
    <row r="120" spans="1:6" x14ac:dyDescent="0.25">
      <c r="A120" s="4" t="s">
        <v>64</v>
      </c>
      <c r="B120" s="6">
        <v>0</v>
      </c>
      <c r="C120" s="6">
        <f t="shared" si="6"/>
        <v>4.6702845000000002</v>
      </c>
      <c r="D120" s="6">
        <v>4.6702845000000002</v>
      </c>
      <c r="E120" s="7">
        <v>0</v>
      </c>
      <c r="F120" s="7">
        <f t="shared" si="7"/>
        <v>1.364181045395983E-4</v>
      </c>
    </row>
    <row r="121" spans="1:6" x14ac:dyDescent="0.25">
      <c r="A121" s="5" t="s">
        <v>24</v>
      </c>
      <c r="B121" s="8">
        <f>SUM(B89:B120)</f>
        <v>1542.5282520000001</v>
      </c>
      <c r="C121" s="8">
        <f t="shared" ref="C121:D121" si="8">SUM(C89:C120)</f>
        <v>640792.38947399997</v>
      </c>
      <c r="D121" s="8">
        <f t="shared" si="8"/>
        <v>642334.91772599996</v>
      </c>
      <c r="E121" s="9">
        <f>(B121/D121)*100</f>
        <v>0.24014392016253341</v>
      </c>
      <c r="F121" s="9">
        <f>SUM(F89:F120)</f>
        <v>18.762478379160783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22" workbookViewId="0">
      <selection activeCell="J55" sqref="J55"/>
    </sheetView>
  </sheetViews>
  <sheetFormatPr defaultRowHeight="15" x14ac:dyDescent="0.25"/>
  <cols>
    <col min="1" max="1" width="68.7109375" customWidth="1"/>
    <col min="2" max="2" width="18.5703125" customWidth="1"/>
    <col min="3" max="3" width="19.5703125" customWidth="1"/>
    <col min="4" max="4" width="13.5703125" customWidth="1"/>
    <col min="5" max="5" width="12.7109375" customWidth="1"/>
    <col min="6" max="6" width="17" customWidth="1"/>
  </cols>
  <sheetData>
    <row r="1" spans="1:6" s="2" customFormat="1" ht="42.6" customHeight="1" thickBot="1" x14ac:dyDescent="0.35">
      <c r="A1" s="3" t="s">
        <v>0</v>
      </c>
      <c r="B1" s="1" t="s">
        <v>86</v>
      </c>
      <c r="C1" s="1" t="s">
        <v>87</v>
      </c>
      <c r="D1" s="1" t="s">
        <v>34</v>
      </c>
      <c r="E1" s="1" t="s">
        <v>1</v>
      </c>
      <c r="F1" s="1" t="s">
        <v>89</v>
      </c>
    </row>
    <row r="3" spans="1:6" ht="14.45" x14ac:dyDescent="0.3">
      <c r="A3" s="10" t="s">
        <v>28</v>
      </c>
    </row>
    <row r="4" spans="1:6" ht="14.45" x14ac:dyDescent="0.3">
      <c r="A4" s="4" t="s">
        <v>20</v>
      </c>
      <c r="B4" s="6">
        <v>572.22104850000005</v>
      </c>
      <c r="C4" s="6">
        <f t="shared" ref="C4:C35" si="0">(D4-B4)</f>
        <v>1278.9907694999999</v>
      </c>
      <c r="D4" s="6">
        <v>1851.211818</v>
      </c>
      <c r="E4" s="13">
        <v>19.510978000730937</v>
      </c>
      <c r="F4" s="7">
        <f>(D4/3423507)*100</f>
        <v>5.4073551419640736E-2</v>
      </c>
    </row>
    <row r="5" spans="1:6" ht="14.45" x14ac:dyDescent="0.3">
      <c r="A5" s="4" t="s">
        <v>13</v>
      </c>
      <c r="B5" s="6">
        <v>20321.075043000001</v>
      </c>
      <c r="C5" s="6">
        <f t="shared" si="0"/>
        <v>70862.671507499996</v>
      </c>
      <c r="D5" s="6">
        <v>91183.7465505</v>
      </c>
      <c r="E5" s="13">
        <v>18.101333214157389</v>
      </c>
      <c r="F5" s="7">
        <f t="shared" ref="F5:F53" si="1">(D5/3423507)*100</f>
        <v>2.663460204711134</v>
      </c>
    </row>
    <row r="6" spans="1:6" ht="14.45" x14ac:dyDescent="0.3">
      <c r="A6" s="4" t="s">
        <v>79</v>
      </c>
      <c r="B6" s="6">
        <v>110.75246100000001</v>
      </c>
      <c r="C6" s="6">
        <f t="shared" si="0"/>
        <v>9136.4108489999999</v>
      </c>
      <c r="D6" s="6">
        <v>9247.1633099999999</v>
      </c>
      <c r="E6" s="13">
        <v>16.521706901789603</v>
      </c>
      <c r="F6" s="7">
        <f t="shared" si="1"/>
        <v>0.27010791302602855</v>
      </c>
    </row>
    <row r="7" spans="1:6" ht="14.45" x14ac:dyDescent="0.3">
      <c r="A7" s="4" t="s">
        <v>11</v>
      </c>
      <c r="B7" s="6">
        <v>495.27255150000002</v>
      </c>
      <c r="C7" s="6">
        <f t="shared" si="0"/>
        <v>1646.6088780000002</v>
      </c>
      <c r="D7" s="6">
        <v>2141.8814295000002</v>
      </c>
      <c r="E7" s="13">
        <v>14.865401477278464</v>
      </c>
      <c r="F7" s="7">
        <f t="shared" si="1"/>
        <v>6.2563956477962521E-2</v>
      </c>
    </row>
    <row r="8" spans="1:6" ht="14.45" x14ac:dyDescent="0.3">
      <c r="A8" s="4" t="s">
        <v>78</v>
      </c>
      <c r="B8" s="6">
        <v>304.23567600000001</v>
      </c>
      <c r="C8" s="6">
        <f t="shared" si="0"/>
        <v>58.489753500000006</v>
      </c>
      <c r="D8" s="6">
        <v>362.72542950000002</v>
      </c>
      <c r="E8" s="13">
        <v>12.828106713797796</v>
      </c>
      <c r="F8" s="7">
        <f t="shared" si="1"/>
        <v>1.0595142042940179E-2</v>
      </c>
    </row>
    <row r="9" spans="1:6" ht="14.45" x14ac:dyDescent="0.3">
      <c r="A9" s="4" t="s">
        <v>4</v>
      </c>
      <c r="B9" s="6">
        <v>93076.546140000006</v>
      </c>
      <c r="C9" s="6">
        <f t="shared" si="0"/>
        <v>278721.02219850005</v>
      </c>
      <c r="D9" s="6">
        <v>371797.56833850004</v>
      </c>
      <c r="E9" s="13">
        <v>12.459481615041978</v>
      </c>
      <c r="F9" s="7">
        <f t="shared" si="1"/>
        <v>10.860137523846163</v>
      </c>
    </row>
    <row r="10" spans="1:6" ht="14.45" x14ac:dyDescent="0.3">
      <c r="A10" s="4" t="s">
        <v>77</v>
      </c>
      <c r="B10" s="6">
        <v>319.58089649999999</v>
      </c>
      <c r="C10" s="6">
        <f t="shared" si="0"/>
        <v>7353.6965370000007</v>
      </c>
      <c r="D10" s="6">
        <v>7673.2774335000004</v>
      </c>
      <c r="E10" s="13">
        <v>12.178582992565653</v>
      </c>
      <c r="F10" s="7">
        <f t="shared" si="1"/>
        <v>0.22413500055644694</v>
      </c>
    </row>
    <row r="11" spans="1:6" ht="14.45" x14ac:dyDescent="0.3">
      <c r="A11" s="4" t="s">
        <v>8</v>
      </c>
      <c r="B11" s="6">
        <v>0</v>
      </c>
      <c r="C11" s="6">
        <f t="shared" si="0"/>
        <v>8.2285965000000001</v>
      </c>
      <c r="D11" s="6">
        <v>8.2285965000000001</v>
      </c>
      <c r="E11" s="13">
        <v>11.702863343176654</v>
      </c>
      <c r="F11" s="7">
        <f t="shared" si="1"/>
        <v>2.403557667619783E-4</v>
      </c>
    </row>
    <row r="12" spans="1:6" ht="14.45" x14ac:dyDescent="0.3">
      <c r="A12" s="4" t="s">
        <v>76</v>
      </c>
      <c r="B12" s="6">
        <v>68650.735810500002</v>
      </c>
      <c r="C12" s="6">
        <f t="shared" si="0"/>
        <v>421722.46485450002</v>
      </c>
      <c r="D12" s="6">
        <v>490373.20066500001</v>
      </c>
      <c r="E12" s="13">
        <v>11.349677044394838</v>
      </c>
      <c r="F12" s="7">
        <f t="shared" si="1"/>
        <v>14.323709595598899</v>
      </c>
    </row>
    <row r="13" spans="1:6" ht="14.45" x14ac:dyDescent="0.3">
      <c r="A13" s="4" t="s">
        <v>75</v>
      </c>
      <c r="B13" s="6">
        <v>0</v>
      </c>
      <c r="C13" s="6">
        <f t="shared" si="0"/>
        <v>41.365377000000002</v>
      </c>
      <c r="D13" s="6">
        <v>41.365377000000002</v>
      </c>
      <c r="E13" s="13">
        <v>11.244132902879228</v>
      </c>
      <c r="F13" s="7">
        <f t="shared" si="1"/>
        <v>1.2082749356142693E-3</v>
      </c>
    </row>
    <row r="14" spans="1:6" ht="14.45" x14ac:dyDescent="0.3">
      <c r="A14" s="4" t="s">
        <v>74</v>
      </c>
      <c r="B14" s="6">
        <v>0</v>
      </c>
      <c r="C14" s="6">
        <f t="shared" si="0"/>
        <v>2223.0554219999999</v>
      </c>
      <c r="D14" s="6">
        <v>2223.0554219999999</v>
      </c>
      <c r="E14" s="13">
        <v>10.483053073853055</v>
      </c>
      <c r="F14" s="7">
        <f t="shared" si="1"/>
        <v>6.4935033636560405E-2</v>
      </c>
    </row>
    <row r="15" spans="1:6" ht="14.45" x14ac:dyDescent="0.3">
      <c r="A15" s="4" t="s">
        <v>3</v>
      </c>
      <c r="B15" s="6">
        <v>8938.7021385000007</v>
      </c>
      <c r="C15" s="6">
        <f t="shared" si="0"/>
        <v>68859.119457000008</v>
      </c>
      <c r="D15" s="6">
        <v>77797.821595500005</v>
      </c>
      <c r="E15" s="13">
        <v>9.4616217202809914</v>
      </c>
      <c r="F15" s="7">
        <f t="shared" si="1"/>
        <v>2.2724598371056346</v>
      </c>
    </row>
    <row r="16" spans="1:6" ht="14.45" x14ac:dyDescent="0.3">
      <c r="A16" s="4" t="s">
        <v>9</v>
      </c>
      <c r="B16" s="6">
        <v>0</v>
      </c>
      <c r="C16" s="6">
        <f t="shared" si="0"/>
        <v>0.22239450000000002</v>
      </c>
      <c r="D16" s="6">
        <v>0.22239450000000002</v>
      </c>
      <c r="E16" s="13">
        <v>8.3405216515393708</v>
      </c>
      <c r="F16" s="7">
        <f t="shared" si="1"/>
        <v>6.4961018043777925E-6</v>
      </c>
    </row>
    <row r="17" spans="1:6" ht="14.45" x14ac:dyDescent="0.3">
      <c r="A17" s="4" t="s">
        <v>72</v>
      </c>
      <c r="B17" s="6">
        <v>2.0015505</v>
      </c>
      <c r="C17" s="6">
        <f t="shared" si="0"/>
        <v>1.1119725000000003</v>
      </c>
      <c r="D17" s="6">
        <v>3.1135230000000003</v>
      </c>
      <c r="E17" s="13">
        <v>7.5724059126001659</v>
      </c>
      <c r="F17" s="7">
        <f t="shared" si="1"/>
        <v>9.0945425261289092E-5</v>
      </c>
    </row>
    <row r="18" spans="1:6" ht="14.45" x14ac:dyDescent="0.3">
      <c r="A18" s="4" t="s">
        <v>71</v>
      </c>
      <c r="B18" s="6">
        <v>527.07496500000002</v>
      </c>
      <c r="C18" s="6">
        <f t="shared" si="0"/>
        <v>15836.712345000002</v>
      </c>
      <c r="D18" s="6">
        <v>16363.787310000002</v>
      </c>
      <c r="E18" s="13">
        <v>6.1623243984839773</v>
      </c>
      <c r="F18" s="7">
        <f t="shared" si="1"/>
        <v>0.47798317076611796</v>
      </c>
    </row>
    <row r="19" spans="1:6" ht="14.45" x14ac:dyDescent="0.3">
      <c r="A19" s="4" t="s">
        <v>2</v>
      </c>
      <c r="B19" s="6">
        <v>437.22758700000003</v>
      </c>
      <c r="C19" s="6">
        <f t="shared" si="0"/>
        <v>2270.6478450000004</v>
      </c>
      <c r="D19" s="6">
        <v>2707.8754320000003</v>
      </c>
      <c r="E19" s="13">
        <v>6.0709033728868862</v>
      </c>
      <c r="F19" s="7">
        <f t="shared" si="1"/>
        <v>7.9096535570103987E-2</v>
      </c>
    </row>
    <row r="20" spans="1:6" ht="14.45" x14ac:dyDescent="0.3">
      <c r="A20" s="4" t="s">
        <v>70</v>
      </c>
      <c r="B20" s="6">
        <v>0</v>
      </c>
      <c r="C20" s="6">
        <f t="shared" si="0"/>
        <v>1109.5261605000001</v>
      </c>
      <c r="D20" s="6">
        <v>1109.5261605000001</v>
      </c>
      <c r="E20" s="13">
        <v>5.767617143450968</v>
      </c>
      <c r="F20" s="7">
        <f t="shared" si="1"/>
        <v>3.2409051902040804E-2</v>
      </c>
    </row>
    <row r="21" spans="1:6" ht="14.45" x14ac:dyDescent="0.3">
      <c r="A21" s="4" t="s">
        <v>17</v>
      </c>
      <c r="B21" s="6">
        <v>64199.954682000003</v>
      </c>
      <c r="C21" s="6">
        <f t="shared" si="0"/>
        <v>187692.72940350001</v>
      </c>
      <c r="D21" s="6">
        <v>251892.68408550002</v>
      </c>
      <c r="E21" s="13">
        <v>4.850769138140187</v>
      </c>
      <c r="F21" s="7">
        <f t="shared" si="1"/>
        <v>7.3577382516086587</v>
      </c>
    </row>
    <row r="22" spans="1:6" s="10" customFormat="1" ht="14.45" x14ac:dyDescent="0.3">
      <c r="A22" s="4" t="s">
        <v>23</v>
      </c>
      <c r="B22" s="6">
        <v>7137.3066885000007</v>
      </c>
      <c r="C22" s="6">
        <f t="shared" si="0"/>
        <v>15516.241870500002</v>
      </c>
      <c r="D22" s="6">
        <v>22653.548559000003</v>
      </c>
      <c r="E22" s="13">
        <v>4.110427885741327</v>
      </c>
      <c r="F22" s="7">
        <f t="shared" si="1"/>
        <v>0.66170592199753064</v>
      </c>
    </row>
    <row r="23" spans="1:6" x14ac:dyDescent="0.25">
      <c r="A23" s="4" t="s">
        <v>32</v>
      </c>
      <c r="B23" s="6">
        <v>0</v>
      </c>
      <c r="C23" s="6">
        <f t="shared" si="0"/>
        <v>0.88957800000000009</v>
      </c>
      <c r="D23" s="6">
        <v>0.88957800000000009</v>
      </c>
      <c r="E23" s="13">
        <v>3.955630476358408</v>
      </c>
      <c r="F23" s="7">
        <f t="shared" si="1"/>
        <v>2.598440721751117E-5</v>
      </c>
    </row>
    <row r="24" spans="1:6" x14ac:dyDescent="0.25">
      <c r="A24" s="4" t="s">
        <v>69</v>
      </c>
      <c r="B24" s="6">
        <v>167.46305850000002</v>
      </c>
      <c r="C24" s="6">
        <f t="shared" si="0"/>
        <v>1308.7916325000001</v>
      </c>
      <c r="D24" s="6">
        <v>1476.2546910000001</v>
      </c>
      <c r="E24" s="13">
        <v>3.0383949564004493</v>
      </c>
      <c r="F24" s="7">
        <f t="shared" si="1"/>
        <v>4.3121123777459781E-2</v>
      </c>
    </row>
    <row r="25" spans="1:6" x14ac:dyDescent="0.25">
      <c r="A25" s="4" t="s">
        <v>30</v>
      </c>
      <c r="B25" s="6">
        <v>46.258056000000003</v>
      </c>
      <c r="C25" s="6">
        <f t="shared" si="0"/>
        <v>681.19435350000003</v>
      </c>
      <c r="D25" s="6">
        <v>727.45240950000004</v>
      </c>
      <c r="E25" s="13">
        <v>2.7942169519480342</v>
      </c>
      <c r="F25" s="7">
        <f t="shared" si="1"/>
        <v>2.124874900211976E-2</v>
      </c>
    </row>
    <row r="26" spans="1:6" x14ac:dyDescent="0.25">
      <c r="A26" s="4" t="s">
        <v>10</v>
      </c>
      <c r="B26" s="6">
        <v>2241.0693765000001</v>
      </c>
      <c r="C26" s="6">
        <f t="shared" si="0"/>
        <v>29284.018182000003</v>
      </c>
      <c r="D26" s="6">
        <v>31525.087558500003</v>
      </c>
      <c r="E26" s="13">
        <v>2.4258978484045328</v>
      </c>
      <c r="F26" s="7">
        <f t="shared" si="1"/>
        <v>0.92084191907596513</v>
      </c>
    </row>
    <row r="27" spans="1:6" x14ac:dyDescent="0.25">
      <c r="A27" s="4" t="s">
        <v>68</v>
      </c>
      <c r="B27" s="6">
        <v>429.66617400000001</v>
      </c>
      <c r="C27" s="6">
        <f t="shared" si="0"/>
        <v>16825.923081000001</v>
      </c>
      <c r="D27" s="6">
        <v>17255.589255000003</v>
      </c>
      <c r="E27" s="13">
        <v>2.3427509746416169</v>
      </c>
      <c r="F27" s="7">
        <f t="shared" si="1"/>
        <v>0.50403253900167289</v>
      </c>
    </row>
    <row r="28" spans="1:6" x14ac:dyDescent="0.25">
      <c r="A28" s="4" t="s">
        <v>67</v>
      </c>
      <c r="B28" s="6">
        <v>0</v>
      </c>
      <c r="C28" s="6">
        <f t="shared" si="0"/>
        <v>12981.166965</v>
      </c>
      <c r="D28" s="6">
        <v>12981.166965</v>
      </c>
      <c r="E28" s="13">
        <v>2.3193712144784344</v>
      </c>
      <c r="F28" s="7">
        <f t="shared" si="1"/>
        <v>0.37917746232153171</v>
      </c>
    </row>
    <row r="29" spans="1:6" x14ac:dyDescent="0.25">
      <c r="A29" s="4" t="s">
        <v>16</v>
      </c>
      <c r="B29" s="6">
        <v>0</v>
      </c>
      <c r="C29" s="6">
        <f t="shared" si="0"/>
        <v>101.1894975</v>
      </c>
      <c r="D29" s="6">
        <v>101.1894975</v>
      </c>
      <c r="E29" s="13">
        <v>2.0805021099119942</v>
      </c>
      <c r="F29" s="7">
        <f t="shared" si="1"/>
        <v>2.9557263209918955E-3</v>
      </c>
    </row>
    <row r="30" spans="1:6" x14ac:dyDescent="0.25">
      <c r="A30" s="4" t="s">
        <v>31</v>
      </c>
      <c r="B30" s="6">
        <v>0</v>
      </c>
      <c r="C30" s="6">
        <f t="shared" si="0"/>
        <v>1064.6024715000001</v>
      </c>
      <c r="D30" s="6">
        <v>1064.6024715000001</v>
      </c>
      <c r="E30" s="13">
        <v>1.9599357495322045</v>
      </c>
      <c r="F30" s="7">
        <f t="shared" si="1"/>
        <v>3.1096839337556494E-2</v>
      </c>
    </row>
    <row r="31" spans="1:6" x14ac:dyDescent="0.25">
      <c r="A31" s="4" t="s">
        <v>66</v>
      </c>
      <c r="B31" s="6">
        <v>0</v>
      </c>
      <c r="C31" s="6">
        <f t="shared" si="0"/>
        <v>13.566064500000001</v>
      </c>
      <c r="D31" s="6">
        <v>13.566064500000001</v>
      </c>
      <c r="E31" s="13">
        <v>1.9006596363955477</v>
      </c>
      <c r="F31" s="7">
        <f t="shared" si="1"/>
        <v>3.9626221006704528E-4</v>
      </c>
    </row>
    <row r="32" spans="1:6" x14ac:dyDescent="0.25">
      <c r="A32" s="4" t="s">
        <v>65</v>
      </c>
      <c r="B32" s="6">
        <v>0</v>
      </c>
      <c r="C32" s="6">
        <f t="shared" si="0"/>
        <v>4730.1086205000001</v>
      </c>
      <c r="D32" s="6">
        <v>4730.1086205000001</v>
      </c>
      <c r="E32" s="13">
        <v>1.6024052755965541</v>
      </c>
      <c r="F32" s="7">
        <f t="shared" si="1"/>
        <v>0.13816558927731123</v>
      </c>
    </row>
    <row r="33" spans="1:6" x14ac:dyDescent="0.25">
      <c r="A33" s="4" t="s">
        <v>64</v>
      </c>
      <c r="B33" s="6">
        <v>0</v>
      </c>
      <c r="C33" s="6">
        <f t="shared" si="0"/>
        <v>4.6702845000000002</v>
      </c>
      <c r="D33" s="6">
        <v>4.6702845000000002</v>
      </c>
      <c r="E33" s="13">
        <v>1.535268480723385</v>
      </c>
      <c r="F33" s="7">
        <f t="shared" si="1"/>
        <v>1.3641813789193362E-4</v>
      </c>
    </row>
    <row r="34" spans="1:6" x14ac:dyDescent="0.25">
      <c r="A34" s="4" t="s">
        <v>63</v>
      </c>
      <c r="B34" s="6">
        <v>0</v>
      </c>
      <c r="C34" s="6">
        <f t="shared" si="0"/>
        <v>60.268909500000007</v>
      </c>
      <c r="D34" s="6">
        <v>60.268909500000007</v>
      </c>
      <c r="E34" s="13">
        <v>1.4385311299369252</v>
      </c>
      <c r="F34" s="7">
        <f t="shared" si="1"/>
        <v>1.7604435889863818E-3</v>
      </c>
    </row>
    <row r="35" spans="1:6" x14ac:dyDescent="0.25">
      <c r="A35" s="4" t="s">
        <v>62</v>
      </c>
      <c r="B35" s="6">
        <v>0</v>
      </c>
      <c r="C35" s="6">
        <f t="shared" si="0"/>
        <v>43.366927500000003</v>
      </c>
      <c r="D35" s="6">
        <v>43.366927500000003</v>
      </c>
      <c r="E35" s="13">
        <v>1.3089123798653948</v>
      </c>
      <c r="F35" s="7">
        <f t="shared" si="1"/>
        <v>1.2667398518536694E-3</v>
      </c>
    </row>
    <row r="36" spans="1:6" x14ac:dyDescent="0.25">
      <c r="A36" s="4" t="s">
        <v>60</v>
      </c>
      <c r="B36" s="6">
        <v>181.918701</v>
      </c>
      <c r="C36" s="6">
        <f t="shared" ref="C36:C67" si="2">(D36-B36)</f>
        <v>107270.20791900001</v>
      </c>
      <c r="D36" s="6">
        <v>107452.12662000001</v>
      </c>
      <c r="E36" s="13">
        <v>1.1978718157680852</v>
      </c>
      <c r="F36" s="7">
        <f t="shared" si="1"/>
        <v>3.1386565478031736</v>
      </c>
    </row>
    <row r="37" spans="1:6" x14ac:dyDescent="0.25">
      <c r="A37" s="4" t="s">
        <v>59</v>
      </c>
      <c r="B37" s="6">
        <v>0</v>
      </c>
      <c r="C37" s="6">
        <f t="shared" si="2"/>
        <v>1341.2612295000001</v>
      </c>
      <c r="D37" s="6">
        <v>1341.2612295000001</v>
      </c>
      <c r="E37" s="13">
        <v>1.0826540117871044</v>
      </c>
      <c r="F37" s="7">
        <f t="shared" si="1"/>
        <v>3.9177989982202462E-2</v>
      </c>
    </row>
    <row r="38" spans="1:6" x14ac:dyDescent="0.25">
      <c r="A38" s="4" t="s">
        <v>58</v>
      </c>
      <c r="B38" s="6">
        <v>0</v>
      </c>
      <c r="C38" s="6">
        <f t="shared" si="2"/>
        <v>11362.8021885</v>
      </c>
      <c r="D38" s="6">
        <v>11362.8021885</v>
      </c>
      <c r="E38" s="13">
        <v>1.0533704026090227</v>
      </c>
      <c r="F38" s="7">
        <f t="shared" si="1"/>
        <v>0.33190532949107449</v>
      </c>
    </row>
    <row r="39" spans="1:6" x14ac:dyDescent="0.25">
      <c r="A39" s="4" t="s">
        <v>57</v>
      </c>
      <c r="B39" s="6">
        <v>0</v>
      </c>
      <c r="C39" s="6">
        <f t="shared" si="2"/>
        <v>80.284414500000011</v>
      </c>
      <c r="D39" s="6">
        <v>80.284414500000011</v>
      </c>
      <c r="E39" s="13">
        <v>1.0462920660498591</v>
      </c>
      <c r="F39" s="7">
        <f t="shared" si="1"/>
        <v>2.3450927513803828E-3</v>
      </c>
    </row>
    <row r="40" spans="1:6" x14ac:dyDescent="0.25">
      <c r="A40" s="4" t="s">
        <v>12</v>
      </c>
      <c r="B40" s="6">
        <v>3.3359175000000003</v>
      </c>
      <c r="C40" s="6">
        <f t="shared" si="2"/>
        <v>39.363826500000002</v>
      </c>
      <c r="D40" s="6">
        <v>42.699744000000003</v>
      </c>
      <c r="E40" s="13">
        <v>0.90027294786034473</v>
      </c>
      <c r="F40" s="7">
        <f t="shared" si="1"/>
        <v>1.2472515464405361E-3</v>
      </c>
    </row>
    <row r="41" spans="1:6" x14ac:dyDescent="0.25">
      <c r="A41" s="4" t="s">
        <v>56</v>
      </c>
      <c r="B41" s="6">
        <v>143.222058</v>
      </c>
      <c r="C41" s="6">
        <f t="shared" si="2"/>
        <v>16819.251246</v>
      </c>
      <c r="D41" s="6">
        <v>16962.473303999999</v>
      </c>
      <c r="E41" s="13">
        <v>0.71726850884437665</v>
      </c>
      <c r="F41" s="7">
        <f t="shared" si="1"/>
        <v>0.49547067682350293</v>
      </c>
    </row>
    <row r="42" spans="1:6" x14ac:dyDescent="0.25">
      <c r="A42" s="4" t="s">
        <v>55</v>
      </c>
      <c r="B42" s="6">
        <v>0</v>
      </c>
      <c r="C42" s="6">
        <f t="shared" si="2"/>
        <v>269245.23734250001</v>
      </c>
      <c r="D42" s="6">
        <v>269245.23734250001</v>
      </c>
      <c r="E42" s="13">
        <v>0.6787380227138976</v>
      </c>
      <c r="F42" s="7">
        <f t="shared" si="1"/>
        <v>7.8646030909970399</v>
      </c>
    </row>
    <row r="43" spans="1:6" x14ac:dyDescent="0.25">
      <c r="A43" s="4" t="s">
        <v>29</v>
      </c>
      <c r="B43" s="6">
        <v>2.4463395000000001</v>
      </c>
      <c r="C43" s="6">
        <f t="shared" si="2"/>
        <v>13.788459</v>
      </c>
      <c r="D43" s="6">
        <v>16.2347985</v>
      </c>
      <c r="E43" s="13">
        <v>0.6737933993172589</v>
      </c>
      <c r="F43" s="7">
        <f t="shared" si="1"/>
        <v>4.7421543171957876E-4</v>
      </c>
    </row>
    <row r="44" spans="1:6" s="10" customFormat="1" x14ac:dyDescent="0.25">
      <c r="A44" s="4" t="s">
        <v>54</v>
      </c>
      <c r="B44" s="6">
        <v>0</v>
      </c>
      <c r="C44" s="6">
        <f t="shared" si="2"/>
        <v>57.377781000000006</v>
      </c>
      <c r="D44" s="6">
        <v>57.377781000000006</v>
      </c>
      <c r="E44" s="13">
        <v>0.64903219074450869</v>
      </c>
      <c r="F44" s="7">
        <f t="shared" si="1"/>
        <v>1.6759942655294705E-3</v>
      </c>
    </row>
    <row r="45" spans="1:6" x14ac:dyDescent="0.25">
      <c r="A45" s="4" t="s">
        <v>52</v>
      </c>
      <c r="B45" s="6">
        <v>10.230147000000001</v>
      </c>
      <c r="C45" s="6">
        <f t="shared" si="2"/>
        <v>13765.107577500001</v>
      </c>
      <c r="D45" s="6">
        <v>13775.337724500001</v>
      </c>
      <c r="E45" s="13">
        <v>0.60231628203363752</v>
      </c>
      <c r="F45" s="7">
        <f t="shared" si="1"/>
        <v>0.40237504186496481</v>
      </c>
    </row>
    <row r="46" spans="1:6" x14ac:dyDescent="0.25">
      <c r="A46" s="4" t="s">
        <v>51</v>
      </c>
      <c r="B46" s="6">
        <v>0</v>
      </c>
      <c r="C46" s="6">
        <f t="shared" si="2"/>
        <v>223731.535734</v>
      </c>
      <c r="D46" s="6">
        <v>223731.535734</v>
      </c>
      <c r="E46" s="13">
        <v>0.59332389833858468</v>
      </c>
      <c r="F46" s="7">
        <f t="shared" si="1"/>
        <v>6.535156368425711</v>
      </c>
    </row>
    <row r="47" spans="1:6" x14ac:dyDescent="0.25">
      <c r="A47" s="4" t="s">
        <v>48</v>
      </c>
      <c r="B47" s="6">
        <v>0.22239450000000002</v>
      </c>
      <c r="C47" s="6">
        <f t="shared" si="2"/>
        <v>0.66718350000000004</v>
      </c>
      <c r="D47" s="6">
        <v>0.88957800000000009</v>
      </c>
      <c r="E47" s="13">
        <v>0.24002400240023999</v>
      </c>
      <c r="F47" s="7">
        <f t="shared" si="1"/>
        <v>2.598440721751117E-5</v>
      </c>
    </row>
    <row r="48" spans="1:6" x14ac:dyDescent="0.25">
      <c r="A48" s="4" t="s">
        <v>46</v>
      </c>
      <c r="B48" s="6">
        <v>85.177093499999998</v>
      </c>
      <c r="C48" s="6">
        <f t="shared" si="2"/>
        <v>1111.0829220000001</v>
      </c>
      <c r="D48" s="6">
        <v>1196.2600155</v>
      </c>
      <c r="E48" s="13">
        <v>0.15074480320361858</v>
      </c>
      <c r="F48" s="7">
        <f t="shared" si="1"/>
        <v>3.4942531605748138E-2</v>
      </c>
    </row>
    <row r="49" spans="1:6" x14ac:dyDescent="0.25">
      <c r="A49" s="4" t="s">
        <v>45</v>
      </c>
      <c r="B49" s="6">
        <v>0</v>
      </c>
      <c r="C49" s="6">
        <f t="shared" si="2"/>
        <v>22812.560626500002</v>
      </c>
      <c r="D49" s="6">
        <v>22812.560626500002</v>
      </c>
      <c r="E49" s="13">
        <v>0.10597720405660097</v>
      </c>
      <c r="F49" s="7">
        <f t="shared" si="1"/>
        <v>0.66635063478766077</v>
      </c>
    </row>
    <row r="50" spans="1:6" x14ac:dyDescent="0.25">
      <c r="A50" s="4" t="s">
        <v>44</v>
      </c>
      <c r="B50" s="6">
        <v>0</v>
      </c>
      <c r="C50" s="6">
        <f t="shared" si="2"/>
        <v>1196.4824100000001</v>
      </c>
      <c r="D50" s="6">
        <v>1196.4824100000001</v>
      </c>
      <c r="E50" s="13">
        <v>8.568939040182548E-2</v>
      </c>
      <c r="F50" s="7">
        <f t="shared" si="1"/>
        <v>3.4949027707552524E-2</v>
      </c>
    </row>
    <row r="51" spans="1:6" x14ac:dyDescent="0.25">
      <c r="A51" s="4" t="s">
        <v>39</v>
      </c>
      <c r="B51" s="6">
        <v>2.0015505</v>
      </c>
      <c r="C51" s="6">
        <f t="shared" si="2"/>
        <v>63.8272215</v>
      </c>
      <c r="D51" s="6">
        <v>65.828772000000001</v>
      </c>
      <c r="E51" s="13">
        <v>3.4539683206753491E-2</v>
      </c>
      <c r="F51" s="7">
        <f t="shared" si="1"/>
        <v>1.9228461340958264E-3</v>
      </c>
    </row>
    <row r="52" spans="1:6" x14ac:dyDescent="0.25">
      <c r="A52" s="4" t="s">
        <v>37</v>
      </c>
      <c r="B52" s="6">
        <v>0</v>
      </c>
      <c r="C52" s="6">
        <f t="shared" si="2"/>
        <v>117.64669050000001</v>
      </c>
      <c r="D52" s="6">
        <v>117.64669050000001</v>
      </c>
      <c r="E52" s="13">
        <v>1.90567961976769E-2</v>
      </c>
      <c r="F52" s="7">
        <f t="shared" si="1"/>
        <v>3.4364378545158523E-3</v>
      </c>
    </row>
    <row r="53" spans="1:6" x14ac:dyDescent="0.25">
      <c r="A53" s="4" t="s">
        <v>36</v>
      </c>
      <c r="B53" s="6">
        <v>0</v>
      </c>
      <c r="C53" s="6">
        <f t="shared" si="2"/>
        <v>3.5583120000000004</v>
      </c>
      <c r="D53" s="6">
        <v>3.5583120000000004</v>
      </c>
      <c r="E53" s="13">
        <v>0</v>
      </c>
      <c r="F53" s="7">
        <f t="shared" si="1"/>
        <v>1.0393762887004468E-4</v>
      </c>
    </row>
    <row r="54" spans="1:6" x14ac:dyDescent="0.25">
      <c r="A54" s="5" t="s">
        <v>24</v>
      </c>
      <c r="B54" s="8">
        <f>SUM(B4:B53)</f>
        <v>268405.69810499996</v>
      </c>
      <c r="C54" s="8">
        <f t="shared" ref="C54:D54" si="3">SUM(C4:C53)</f>
        <v>1820471.1158429997</v>
      </c>
      <c r="D54" s="8">
        <f t="shared" si="3"/>
        <v>2088876.8139480003</v>
      </c>
      <c r="E54" s="16">
        <v>4.9000000000000004</v>
      </c>
      <c r="F54" s="9">
        <f>SUM(F4:F53)</f>
        <v>61.015701558314319</v>
      </c>
    </row>
    <row r="56" spans="1:6" x14ac:dyDescent="0.25">
      <c r="A56" s="10" t="s">
        <v>26</v>
      </c>
    </row>
    <row r="57" spans="1:6" x14ac:dyDescent="0.25">
      <c r="A57" s="4" t="s">
        <v>3</v>
      </c>
      <c r="B57" s="6">
        <v>8938.7021385000007</v>
      </c>
      <c r="C57" s="6">
        <f t="shared" ref="C57:C95" si="4">(D57-B57)</f>
        <v>68859.119457000008</v>
      </c>
      <c r="D57" s="6">
        <v>77797.821595500005</v>
      </c>
      <c r="E57" s="13">
        <v>9.4616217202809914</v>
      </c>
      <c r="F57" s="7">
        <f t="shared" ref="F57:F95" si="5">(D57/3423507)*100</f>
        <v>2.2724598371056346</v>
      </c>
    </row>
    <row r="58" spans="1:6" x14ac:dyDescent="0.25">
      <c r="A58" s="4" t="s">
        <v>9</v>
      </c>
      <c r="B58" s="6">
        <v>0</v>
      </c>
      <c r="C58" s="6">
        <f t="shared" si="4"/>
        <v>0.22239450000000002</v>
      </c>
      <c r="D58" s="6">
        <v>0.22239450000000002</v>
      </c>
      <c r="E58" s="13">
        <v>8.3405216515393708</v>
      </c>
      <c r="F58" s="7">
        <f t="shared" si="5"/>
        <v>6.4961018043777925E-6</v>
      </c>
    </row>
    <row r="59" spans="1:6" x14ac:dyDescent="0.25">
      <c r="A59" s="4" t="s">
        <v>72</v>
      </c>
      <c r="B59" s="6">
        <v>2.0015505</v>
      </c>
      <c r="C59" s="6">
        <f t="shared" si="4"/>
        <v>1.1119725000000003</v>
      </c>
      <c r="D59" s="6">
        <v>3.1135230000000003</v>
      </c>
      <c r="E59" s="13">
        <v>7.5724059126001659</v>
      </c>
      <c r="F59" s="7">
        <f t="shared" si="5"/>
        <v>9.0945425261289092E-5</v>
      </c>
    </row>
    <row r="60" spans="1:6" x14ac:dyDescent="0.25">
      <c r="A60" s="4" t="s">
        <v>71</v>
      </c>
      <c r="B60" s="6">
        <v>527.07496500000002</v>
      </c>
      <c r="C60" s="6">
        <f t="shared" si="4"/>
        <v>15836.712345000002</v>
      </c>
      <c r="D60" s="6">
        <v>16363.787310000002</v>
      </c>
      <c r="E60" s="13">
        <v>6.1623243984839773</v>
      </c>
      <c r="F60" s="7">
        <f t="shared" si="5"/>
        <v>0.47798317076611796</v>
      </c>
    </row>
    <row r="61" spans="1:6" x14ac:dyDescent="0.25">
      <c r="A61" s="4" t="s">
        <v>2</v>
      </c>
      <c r="B61" s="6">
        <v>437.22758700000003</v>
      </c>
      <c r="C61" s="6">
        <f t="shared" si="4"/>
        <v>2270.6478450000004</v>
      </c>
      <c r="D61" s="6">
        <v>2707.8754320000003</v>
      </c>
      <c r="E61" s="13">
        <v>6.0709033728868862</v>
      </c>
      <c r="F61" s="7">
        <f t="shared" si="5"/>
        <v>7.9096535570103987E-2</v>
      </c>
    </row>
    <row r="62" spans="1:6" x14ac:dyDescent="0.25">
      <c r="A62" s="4" t="s">
        <v>70</v>
      </c>
      <c r="B62" s="6">
        <v>0</v>
      </c>
      <c r="C62" s="6">
        <f t="shared" si="4"/>
        <v>1109.5261605000001</v>
      </c>
      <c r="D62" s="6">
        <v>1109.5261605000001</v>
      </c>
      <c r="E62" s="13">
        <v>5.767617143450968</v>
      </c>
      <c r="F62" s="7">
        <f t="shared" si="5"/>
        <v>3.2409051902040804E-2</v>
      </c>
    </row>
    <row r="63" spans="1:6" x14ac:dyDescent="0.25">
      <c r="A63" s="4" t="s">
        <v>17</v>
      </c>
      <c r="B63" s="6">
        <v>64199.954682000003</v>
      </c>
      <c r="C63" s="6">
        <f t="shared" si="4"/>
        <v>187692.72940350001</v>
      </c>
      <c r="D63" s="6">
        <v>251892.68408550002</v>
      </c>
      <c r="E63" s="13">
        <v>4.850769138140187</v>
      </c>
      <c r="F63" s="7">
        <f t="shared" si="5"/>
        <v>7.3577382516086587</v>
      </c>
    </row>
    <row r="64" spans="1:6" x14ac:dyDescent="0.25">
      <c r="A64" s="4" t="s">
        <v>23</v>
      </c>
      <c r="B64" s="6">
        <v>7137.3066885000007</v>
      </c>
      <c r="C64" s="6">
        <f t="shared" si="4"/>
        <v>15516.241870500002</v>
      </c>
      <c r="D64" s="6">
        <v>22653.548559000003</v>
      </c>
      <c r="E64" s="13">
        <v>4.110427885741327</v>
      </c>
      <c r="F64" s="7">
        <f t="shared" si="5"/>
        <v>0.66170592199753064</v>
      </c>
    </row>
    <row r="65" spans="1:6" x14ac:dyDescent="0.25">
      <c r="A65" s="4" t="s">
        <v>32</v>
      </c>
      <c r="B65" s="6">
        <v>0</v>
      </c>
      <c r="C65" s="6">
        <f t="shared" si="4"/>
        <v>0.88957800000000009</v>
      </c>
      <c r="D65" s="6">
        <v>0.88957800000000009</v>
      </c>
      <c r="E65" s="13">
        <v>3.955630476358408</v>
      </c>
      <c r="F65" s="7">
        <f t="shared" si="5"/>
        <v>2.598440721751117E-5</v>
      </c>
    </row>
    <row r="66" spans="1:6" x14ac:dyDescent="0.25">
      <c r="A66" s="4" t="s">
        <v>69</v>
      </c>
      <c r="B66" s="6">
        <v>167.46305850000002</v>
      </c>
      <c r="C66" s="6">
        <f t="shared" si="4"/>
        <v>1308.7916325000001</v>
      </c>
      <c r="D66" s="6">
        <v>1476.2546910000001</v>
      </c>
      <c r="E66" s="13">
        <v>3.0383949564004493</v>
      </c>
      <c r="F66" s="7">
        <f t="shared" si="5"/>
        <v>4.3121123777459781E-2</v>
      </c>
    </row>
    <row r="67" spans="1:6" x14ac:dyDescent="0.25">
      <c r="A67" s="4" t="s">
        <v>30</v>
      </c>
      <c r="B67" s="6">
        <v>46.258056000000003</v>
      </c>
      <c r="C67" s="6">
        <f t="shared" si="4"/>
        <v>681.19435350000003</v>
      </c>
      <c r="D67" s="6">
        <v>727.45240950000004</v>
      </c>
      <c r="E67" s="13">
        <v>2.7942169519480342</v>
      </c>
      <c r="F67" s="7">
        <f t="shared" si="5"/>
        <v>2.124874900211976E-2</v>
      </c>
    </row>
    <row r="68" spans="1:6" x14ac:dyDescent="0.25">
      <c r="A68" s="4" t="s">
        <v>10</v>
      </c>
      <c r="B68" s="6">
        <v>2241.0693765000001</v>
      </c>
      <c r="C68" s="6">
        <f t="shared" si="4"/>
        <v>29284.018182000003</v>
      </c>
      <c r="D68" s="6">
        <v>31525.087558500003</v>
      </c>
      <c r="E68" s="13">
        <v>2.4258978484045328</v>
      </c>
      <c r="F68" s="7">
        <f t="shared" si="5"/>
        <v>0.92084191907596513</v>
      </c>
    </row>
    <row r="69" spans="1:6" x14ac:dyDescent="0.25">
      <c r="A69" s="4" t="s">
        <v>68</v>
      </c>
      <c r="B69" s="6">
        <v>429.66617400000001</v>
      </c>
      <c r="C69" s="6">
        <f t="shared" si="4"/>
        <v>16825.923081000001</v>
      </c>
      <c r="D69" s="6">
        <v>17255.589255000003</v>
      </c>
      <c r="E69" s="13">
        <v>2.3427509746416169</v>
      </c>
      <c r="F69" s="7">
        <f t="shared" si="5"/>
        <v>0.50403253900167289</v>
      </c>
    </row>
    <row r="70" spans="1:6" x14ac:dyDescent="0.25">
      <c r="A70" s="4" t="s">
        <v>67</v>
      </c>
      <c r="B70" s="6">
        <v>0</v>
      </c>
      <c r="C70" s="6">
        <f t="shared" si="4"/>
        <v>12981.166965</v>
      </c>
      <c r="D70" s="6">
        <v>12981.166965</v>
      </c>
      <c r="E70" s="13">
        <v>2.3193712144784344</v>
      </c>
      <c r="F70" s="7">
        <f t="shared" si="5"/>
        <v>0.37917746232153171</v>
      </c>
    </row>
    <row r="71" spans="1:6" x14ac:dyDescent="0.25">
      <c r="A71" s="4" t="s">
        <v>16</v>
      </c>
      <c r="B71" s="6">
        <v>0</v>
      </c>
      <c r="C71" s="6">
        <f t="shared" si="4"/>
        <v>101.1894975</v>
      </c>
      <c r="D71" s="6">
        <v>101.1894975</v>
      </c>
      <c r="E71" s="13">
        <v>2.0805021099119942</v>
      </c>
      <c r="F71" s="7">
        <f t="shared" si="5"/>
        <v>2.9557263209918955E-3</v>
      </c>
    </row>
    <row r="72" spans="1:6" x14ac:dyDescent="0.25">
      <c r="A72" s="4" t="s">
        <v>31</v>
      </c>
      <c r="B72" s="6">
        <v>0</v>
      </c>
      <c r="C72" s="6">
        <f t="shared" si="4"/>
        <v>1064.6024715000001</v>
      </c>
      <c r="D72" s="6">
        <v>1064.6024715000001</v>
      </c>
      <c r="E72" s="13">
        <v>1.9599357495322045</v>
      </c>
      <c r="F72" s="7">
        <f t="shared" si="5"/>
        <v>3.1096839337556494E-2</v>
      </c>
    </row>
    <row r="73" spans="1:6" x14ac:dyDescent="0.25">
      <c r="A73" s="4" t="s">
        <v>66</v>
      </c>
      <c r="B73" s="6">
        <v>0</v>
      </c>
      <c r="C73" s="6">
        <f t="shared" si="4"/>
        <v>13.566064500000001</v>
      </c>
      <c r="D73" s="6">
        <v>13.566064500000001</v>
      </c>
      <c r="E73" s="13">
        <v>1.9006596363955477</v>
      </c>
      <c r="F73" s="7">
        <f t="shared" si="5"/>
        <v>3.9626221006704528E-4</v>
      </c>
    </row>
    <row r="74" spans="1:6" x14ac:dyDescent="0.25">
      <c r="A74" s="4" t="s">
        <v>65</v>
      </c>
      <c r="B74" s="6">
        <v>0</v>
      </c>
      <c r="C74" s="6">
        <f t="shared" si="4"/>
        <v>4730.1086205000001</v>
      </c>
      <c r="D74" s="6">
        <v>4730.1086205000001</v>
      </c>
      <c r="E74" s="13">
        <v>1.6024052755965541</v>
      </c>
      <c r="F74" s="7">
        <f t="shared" si="5"/>
        <v>0.13816558927731123</v>
      </c>
    </row>
    <row r="75" spans="1:6" x14ac:dyDescent="0.25">
      <c r="A75" s="4" t="s">
        <v>64</v>
      </c>
      <c r="B75" s="6">
        <v>0</v>
      </c>
      <c r="C75" s="6">
        <f t="shared" si="4"/>
        <v>4.6702845000000002</v>
      </c>
      <c r="D75" s="6">
        <v>4.6702845000000002</v>
      </c>
      <c r="E75" s="13">
        <v>1.535268480723385</v>
      </c>
      <c r="F75" s="7">
        <f t="shared" si="5"/>
        <v>1.3641813789193362E-4</v>
      </c>
    </row>
    <row r="76" spans="1:6" x14ac:dyDescent="0.25">
      <c r="A76" s="4" t="s">
        <v>63</v>
      </c>
      <c r="B76" s="6">
        <v>0</v>
      </c>
      <c r="C76" s="6">
        <f t="shared" si="4"/>
        <v>60.268909500000007</v>
      </c>
      <c r="D76" s="6">
        <v>60.268909500000007</v>
      </c>
      <c r="E76" s="13">
        <v>1.4385311299369252</v>
      </c>
      <c r="F76" s="7">
        <f t="shared" si="5"/>
        <v>1.7604435889863818E-3</v>
      </c>
    </row>
    <row r="77" spans="1:6" x14ac:dyDescent="0.25">
      <c r="A77" s="4" t="s">
        <v>62</v>
      </c>
      <c r="B77" s="6">
        <v>0</v>
      </c>
      <c r="C77" s="6">
        <f t="shared" si="4"/>
        <v>43.366927500000003</v>
      </c>
      <c r="D77" s="6">
        <v>43.366927500000003</v>
      </c>
      <c r="E77" s="13">
        <v>1.3089123798653948</v>
      </c>
      <c r="F77" s="7">
        <f t="shared" si="5"/>
        <v>1.2667398518536694E-3</v>
      </c>
    </row>
    <row r="78" spans="1:6" x14ac:dyDescent="0.25">
      <c r="A78" s="4" t="s">
        <v>60</v>
      </c>
      <c r="B78" s="6">
        <v>181.918701</v>
      </c>
      <c r="C78" s="6">
        <f t="shared" si="4"/>
        <v>107270.20791900001</v>
      </c>
      <c r="D78" s="6">
        <v>107452.12662000001</v>
      </c>
      <c r="E78" s="13">
        <v>1.1978718157680852</v>
      </c>
      <c r="F78" s="7">
        <f t="shared" si="5"/>
        <v>3.1386565478031736</v>
      </c>
    </row>
    <row r="79" spans="1:6" x14ac:dyDescent="0.25">
      <c r="A79" s="4" t="s">
        <v>59</v>
      </c>
      <c r="B79" s="6">
        <v>0</v>
      </c>
      <c r="C79" s="6">
        <f t="shared" si="4"/>
        <v>1341.2612295000001</v>
      </c>
      <c r="D79" s="6">
        <v>1341.2612295000001</v>
      </c>
      <c r="E79" s="13">
        <v>1.0826540117871044</v>
      </c>
      <c r="F79" s="7">
        <f t="shared" si="5"/>
        <v>3.9177989982202462E-2</v>
      </c>
    </row>
    <row r="80" spans="1:6" x14ac:dyDescent="0.25">
      <c r="A80" s="4" t="s">
        <v>58</v>
      </c>
      <c r="B80" s="6">
        <v>0</v>
      </c>
      <c r="C80" s="6">
        <f t="shared" si="4"/>
        <v>11362.8021885</v>
      </c>
      <c r="D80" s="6">
        <v>11362.8021885</v>
      </c>
      <c r="E80" s="13">
        <v>1.0533704026090227</v>
      </c>
      <c r="F80" s="7">
        <f t="shared" si="5"/>
        <v>0.33190532949107449</v>
      </c>
    </row>
    <row r="81" spans="1:6" x14ac:dyDescent="0.25">
      <c r="A81" s="4" t="s">
        <v>57</v>
      </c>
      <c r="B81" s="6">
        <v>0</v>
      </c>
      <c r="C81" s="6">
        <f t="shared" si="4"/>
        <v>80.284414500000011</v>
      </c>
      <c r="D81" s="6">
        <v>80.284414500000011</v>
      </c>
      <c r="E81" s="13">
        <v>1.0462920660498591</v>
      </c>
      <c r="F81" s="7">
        <f t="shared" si="5"/>
        <v>2.3450927513803828E-3</v>
      </c>
    </row>
    <row r="82" spans="1:6" x14ac:dyDescent="0.25">
      <c r="A82" s="4" t="s">
        <v>12</v>
      </c>
      <c r="B82" s="6">
        <v>3.3359175000000003</v>
      </c>
      <c r="C82" s="6">
        <f t="shared" si="4"/>
        <v>39.363826500000002</v>
      </c>
      <c r="D82" s="6">
        <v>42.699744000000003</v>
      </c>
      <c r="E82" s="13">
        <v>0.90027294786034473</v>
      </c>
      <c r="F82" s="7">
        <f t="shared" si="5"/>
        <v>1.2472515464405361E-3</v>
      </c>
    </row>
    <row r="83" spans="1:6" x14ac:dyDescent="0.25">
      <c r="A83" s="4" t="s">
        <v>56</v>
      </c>
      <c r="B83" s="6">
        <v>143.222058</v>
      </c>
      <c r="C83" s="6">
        <f t="shared" si="4"/>
        <v>16819.251246</v>
      </c>
      <c r="D83" s="6">
        <v>16962.473303999999</v>
      </c>
      <c r="E83" s="13">
        <v>0.71726850884437665</v>
      </c>
      <c r="F83" s="7">
        <f t="shared" si="5"/>
        <v>0.49547067682350293</v>
      </c>
    </row>
    <row r="84" spans="1:6" x14ac:dyDescent="0.25">
      <c r="A84" s="4" t="s">
        <v>55</v>
      </c>
      <c r="B84" s="6">
        <v>0</v>
      </c>
      <c r="C84" s="6">
        <f t="shared" si="4"/>
        <v>269245.23734250001</v>
      </c>
      <c r="D84" s="6">
        <v>269245.23734250001</v>
      </c>
      <c r="E84" s="13">
        <v>0.6787380227138976</v>
      </c>
      <c r="F84" s="7">
        <f t="shared" si="5"/>
        <v>7.8646030909970399</v>
      </c>
    </row>
    <row r="85" spans="1:6" x14ac:dyDescent="0.25">
      <c r="A85" s="4" t="s">
        <v>29</v>
      </c>
      <c r="B85" s="6">
        <v>2.4463395000000001</v>
      </c>
      <c r="C85" s="6">
        <f t="shared" si="4"/>
        <v>13.788459</v>
      </c>
      <c r="D85" s="6">
        <v>16.2347985</v>
      </c>
      <c r="E85" s="13">
        <v>0.6737933993172589</v>
      </c>
      <c r="F85" s="7">
        <f t="shared" si="5"/>
        <v>4.7421543171957876E-4</v>
      </c>
    </row>
    <row r="86" spans="1:6" x14ac:dyDescent="0.25">
      <c r="A86" s="4" t="s">
        <v>54</v>
      </c>
      <c r="B86" s="6">
        <v>0</v>
      </c>
      <c r="C86" s="6">
        <f t="shared" si="4"/>
        <v>57.377781000000006</v>
      </c>
      <c r="D86" s="6">
        <v>57.377781000000006</v>
      </c>
      <c r="E86" s="13">
        <v>0.64903219074450869</v>
      </c>
      <c r="F86" s="7">
        <f t="shared" si="5"/>
        <v>1.6759942655294705E-3</v>
      </c>
    </row>
    <row r="87" spans="1:6" x14ac:dyDescent="0.25">
      <c r="A87" s="4" t="s">
        <v>52</v>
      </c>
      <c r="B87" s="6">
        <v>10.230147000000001</v>
      </c>
      <c r="C87" s="6">
        <f t="shared" si="4"/>
        <v>13765.107577500001</v>
      </c>
      <c r="D87" s="6">
        <v>13775.337724500001</v>
      </c>
      <c r="E87" s="13">
        <v>0.60231628203363752</v>
      </c>
      <c r="F87" s="7">
        <f t="shared" si="5"/>
        <v>0.40237504186496481</v>
      </c>
    </row>
    <row r="88" spans="1:6" x14ac:dyDescent="0.25">
      <c r="A88" s="4" t="s">
        <v>51</v>
      </c>
      <c r="B88" s="6">
        <v>0</v>
      </c>
      <c r="C88" s="6">
        <f t="shared" si="4"/>
        <v>223731.535734</v>
      </c>
      <c r="D88" s="6">
        <v>223731.535734</v>
      </c>
      <c r="E88" s="13">
        <v>0.59332389833858468</v>
      </c>
      <c r="F88" s="7">
        <f t="shared" si="5"/>
        <v>6.535156368425711</v>
      </c>
    </row>
    <row r="89" spans="1:6" x14ac:dyDescent="0.25">
      <c r="A89" s="4" t="s">
        <v>48</v>
      </c>
      <c r="B89" s="6">
        <v>0.22239450000000002</v>
      </c>
      <c r="C89" s="6">
        <f t="shared" si="4"/>
        <v>0.66718350000000004</v>
      </c>
      <c r="D89" s="6">
        <v>0.88957800000000009</v>
      </c>
      <c r="E89" s="13">
        <v>0.24002400240023999</v>
      </c>
      <c r="F89" s="7">
        <f t="shared" si="5"/>
        <v>2.598440721751117E-5</v>
      </c>
    </row>
    <row r="90" spans="1:6" x14ac:dyDescent="0.25">
      <c r="A90" s="4" t="s">
        <v>46</v>
      </c>
      <c r="B90" s="6">
        <v>85.177093499999998</v>
      </c>
      <c r="C90" s="6">
        <f t="shared" si="4"/>
        <v>1111.0829220000001</v>
      </c>
      <c r="D90" s="6">
        <v>1196.2600155</v>
      </c>
      <c r="E90" s="13">
        <v>0.15074480320361858</v>
      </c>
      <c r="F90" s="7">
        <f t="shared" si="5"/>
        <v>3.4942531605748138E-2</v>
      </c>
    </row>
    <row r="91" spans="1:6" x14ac:dyDescent="0.25">
      <c r="A91" s="4" t="s">
        <v>45</v>
      </c>
      <c r="B91" s="6">
        <v>0</v>
      </c>
      <c r="C91" s="6">
        <f t="shared" si="4"/>
        <v>22812.560626500002</v>
      </c>
      <c r="D91" s="6">
        <v>22812.560626500002</v>
      </c>
      <c r="E91" s="13">
        <v>0.10597720405660097</v>
      </c>
      <c r="F91" s="7">
        <f t="shared" si="5"/>
        <v>0.66635063478766077</v>
      </c>
    </row>
    <row r="92" spans="1:6" x14ac:dyDescent="0.25">
      <c r="A92" s="4" t="s">
        <v>44</v>
      </c>
      <c r="B92" s="6">
        <v>0</v>
      </c>
      <c r="C92" s="6">
        <f t="shared" si="4"/>
        <v>1196.4824100000001</v>
      </c>
      <c r="D92" s="6">
        <v>1196.4824100000001</v>
      </c>
      <c r="E92" s="13">
        <v>8.568939040182548E-2</v>
      </c>
      <c r="F92" s="7">
        <f t="shared" si="5"/>
        <v>3.4949027707552524E-2</v>
      </c>
    </row>
    <row r="93" spans="1:6" x14ac:dyDescent="0.25">
      <c r="A93" s="4" t="s">
        <v>39</v>
      </c>
      <c r="B93" s="6">
        <v>2.0015505</v>
      </c>
      <c r="C93" s="6">
        <f t="shared" si="4"/>
        <v>63.8272215</v>
      </c>
      <c r="D93" s="6">
        <v>65.828772000000001</v>
      </c>
      <c r="E93" s="13">
        <v>3.4539683206753491E-2</v>
      </c>
      <c r="F93" s="7">
        <f t="shared" si="5"/>
        <v>1.9228461340958264E-3</v>
      </c>
    </row>
    <row r="94" spans="1:6" x14ac:dyDescent="0.25">
      <c r="A94" s="4" t="s">
        <v>37</v>
      </c>
      <c r="B94" s="6">
        <v>0</v>
      </c>
      <c r="C94" s="6">
        <f t="shared" si="4"/>
        <v>117.64669050000001</v>
      </c>
      <c r="D94" s="6">
        <v>117.64669050000001</v>
      </c>
      <c r="E94" s="13">
        <v>1.90567961976769E-2</v>
      </c>
      <c r="F94" s="7">
        <f t="shared" si="5"/>
        <v>3.4364378545158523E-3</v>
      </c>
    </row>
    <row r="95" spans="1:6" x14ac:dyDescent="0.25">
      <c r="A95" s="4" t="s">
        <v>36</v>
      </c>
      <c r="B95" s="6">
        <v>0</v>
      </c>
      <c r="C95" s="6">
        <f t="shared" si="4"/>
        <v>3.5583120000000004</v>
      </c>
      <c r="D95" s="6">
        <v>3.5583120000000004</v>
      </c>
      <c r="E95" s="13">
        <v>0</v>
      </c>
      <c r="F95" s="7">
        <f t="shared" si="5"/>
        <v>1.0393762887004468E-4</v>
      </c>
    </row>
    <row r="96" spans="1:6" x14ac:dyDescent="0.25">
      <c r="A96" s="5" t="s">
        <v>24</v>
      </c>
      <c r="B96" s="8">
        <f>SUM(B57:B95)</f>
        <v>84555.278478000007</v>
      </c>
      <c r="C96" s="8">
        <f>SUM(C57:C95)</f>
        <v>1027418.1111000002</v>
      </c>
      <c r="D96" s="8">
        <f>SUM(D57:D95)</f>
        <v>1111973.3895779999</v>
      </c>
      <c r="E96" s="16">
        <v>3.1</v>
      </c>
      <c r="F96" s="9">
        <f>SUM(F57:F95)</f>
        <v>32.480535006296179</v>
      </c>
    </row>
    <row r="98" spans="1:6" x14ac:dyDescent="0.25">
      <c r="A98" s="10" t="s">
        <v>26</v>
      </c>
    </row>
    <row r="99" spans="1:6" x14ac:dyDescent="0.25">
      <c r="A99" s="4" t="s">
        <v>17</v>
      </c>
      <c r="B99" s="6">
        <v>64199.954682000003</v>
      </c>
      <c r="C99" s="6">
        <f t="shared" ref="C99:C131" si="6">(D99-B99)</f>
        <v>187692.72940350001</v>
      </c>
      <c r="D99" s="6">
        <v>251892.68408550002</v>
      </c>
      <c r="E99" s="13">
        <v>4.850769138140187</v>
      </c>
      <c r="F99" s="7">
        <f t="shared" ref="F99:F131" si="7">(D99/3423507)*100</f>
        <v>7.3577382516086587</v>
      </c>
    </row>
    <row r="100" spans="1:6" x14ac:dyDescent="0.25">
      <c r="A100" s="4" t="s">
        <v>23</v>
      </c>
      <c r="B100" s="6">
        <v>7137.3066885000007</v>
      </c>
      <c r="C100" s="6">
        <f t="shared" si="6"/>
        <v>15516.241870500002</v>
      </c>
      <c r="D100" s="6">
        <v>22653.548559000003</v>
      </c>
      <c r="E100" s="13">
        <v>4.110427885741327</v>
      </c>
      <c r="F100" s="7">
        <f t="shared" si="7"/>
        <v>0.66170592199753064</v>
      </c>
    </row>
    <row r="101" spans="1:6" x14ac:dyDescent="0.25">
      <c r="A101" s="4" t="s">
        <v>32</v>
      </c>
      <c r="B101" s="6">
        <v>0</v>
      </c>
      <c r="C101" s="6">
        <f t="shared" si="6"/>
        <v>0.88957800000000009</v>
      </c>
      <c r="D101" s="6">
        <v>0.88957800000000009</v>
      </c>
      <c r="E101" s="13">
        <v>3.955630476358408</v>
      </c>
      <c r="F101" s="7">
        <f t="shared" si="7"/>
        <v>2.598440721751117E-5</v>
      </c>
    </row>
    <row r="102" spans="1:6" x14ac:dyDescent="0.25">
      <c r="A102" s="4" t="s">
        <v>69</v>
      </c>
      <c r="B102" s="6">
        <v>167.46305850000002</v>
      </c>
      <c r="C102" s="6">
        <f t="shared" si="6"/>
        <v>1308.7916325000001</v>
      </c>
      <c r="D102" s="6">
        <v>1476.2546910000001</v>
      </c>
      <c r="E102" s="13">
        <v>3.0383949564004493</v>
      </c>
      <c r="F102" s="7">
        <f t="shared" si="7"/>
        <v>4.3121123777459781E-2</v>
      </c>
    </row>
    <row r="103" spans="1:6" x14ac:dyDescent="0.25">
      <c r="A103" s="4" t="s">
        <v>30</v>
      </c>
      <c r="B103" s="6">
        <v>46.258056000000003</v>
      </c>
      <c r="C103" s="6">
        <f t="shared" si="6"/>
        <v>681.19435350000003</v>
      </c>
      <c r="D103" s="6">
        <v>727.45240950000004</v>
      </c>
      <c r="E103" s="13">
        <v>2.7942169519480342</v>
      </c>
      <c r="F103" s="7">
        <f t="shared" si="7"/>
        <v>2.124874900211976E-2</v>
      </c>
    </row>
    <row r="104" spans="1:6" x14ac:dyDescent="0.25">
      <c r="A104" s="4" t="s">
        <v>10</v>
      </c>
      <c r="B104" s="6">
        <v>2241.0693765000001</v>
      </c>
      <c r="C104" s="6">
        <f t="shared" si="6"/>
        <v>29284.018182000003</v>
      </c>
      <c r="D104" s="6">
        <v>31525.087558500003</v>
      </c>
      <c r="E104" s="13">
        <v>2.4258978484045328</v>
      </c>
      <c r="F104" s="7">
        <f t="shared" si="7"/>
        <v>0.92084191907596513</v>
      </c>
    </row>
    <row r="105" spans="1:6" x14ac:dyDescent="0.25">
      <c r="A105" s="4" t="s">
        <v>68</v>
      </c>
      <c r="B105" s="6">
        <v>429.66617400000001</v>
      </c>
      <c r="C105" s="6">
        <f t="shared" si="6"/>
        <v>16825.923081000001</v>
      </c>
      <c r="D105" s="6">
        <v>17255.589255000003</v>
      </c>
      <c r="E105" s="13">
        <v>2.3427509746416169</v>
      </c>
      <c r="F105" s="7">
        <f t="shared" si="7"/>
        <v>0.50403253900167289</v>
      </c>
    </row>
    <row r="106" spans="1:6" x14ac:dyDescent="0.25">
      <c r="A106" s="4" t="s">
        <v>67</v>
      </c>
      <c r="B106" s="6">
        <v>0</v>
      </c>
      <c r="C106" s="6">
        <f t="shared" si="6"/>
        <v>12981.166965</v>
      </c>
      <c r="D106" s="6">
        <v>12981.166965</v>
      </c>
      <c r="E106" s="13">
        <v>2.3193712144784344</v>
      </c>
      <c r="F106" s="7">
        <f t="shared" si="7"/>
        <v>0.37917746232153171</v>
      </c>
    </row>
    <row r="107" spans="1:6" x14ac:dyDescent="0.25">
      <c r="A107" s="4" t="s">
        <v>16</v>
      </c>
      <c r="B107" s="6">
        <v>0</v>
      </c>
      <c r="C107" s="6">
        <f t="shared" si="6"/>
        <v>101.1894975</v>
      </c>
      <c r="D107" s="6">
        <v>101.1894975</v>
      </c>
      <c r="E107" s="13">
        <v>2.0805021099119942</v>
      </c>
      <c r="F107" s="7">
        <f t="shared" si="7"/>
        <v>2.9557263209918955E-3</v>
      </c>
    </row>
    <row r="108" spans="1:6" x14ac:dyDescent="0.25">
      <c r="A108" s="4" t="s">
        <v>31</v>
      </c>
      <c r="B108" s="6">
        <v>0</v>
      </c>
      <c r="C108" s="6">
        <f t="shared" si="6"/>
        <v>1064.6024715000001</v>
      </c>
      <c r="D108" s="6">
        <v>1064.6024715000001</v>
      </c>
      <c r="E108" s="13">
        <v>1.9599357495322045</v>
      </c>
      <c r="F108" s="7">
        <f t="shared" si="7"/>
        <v>3.1096839337556494E-2</v>
      </c>
    </row>
    <row r="109" spans="1:6" x14ac:dyDescent="0.25">
      <c r="A109" s="4" t="s">
        <v>66</v>
      </c>
      <c r="B109" s="6">
        <v>0</v>
      </c>
      <c r="C109" s="6">
        <f t="shared" si="6"/>
        <v>13.566064500000001</v>
      </c>
      <c r="D109" s="6">
        <v>13.566064500000001</v>
      </c>
      <c r="E109" s="13">
        <v>1.9006596363955477</v>
      </c>
      <c r="F109" s="7">
        <f t="shared" si="7"/>
        <v>3.9626221006704528E-4</v>
      </c>
    </row>
    <row r="110" spans="1:6" x14ac:dyDescent="0.25">
      <c r="A110" s="4" t="s">
        <v>65</v>
      </c>
      <c r="B110" s="6">
        <v>0</v>
      </c>
      <c r="C110" s="6">
        <f t="shared" si="6"/>
        <v>4730.1086205000001</v>
      </c>
      <c r="D110" s="6">
        <v>4730.1086205000001</v>
      </c>
      <c r="E110" s="13">
        <v>1.6024052755965541</v>
      </c>
      <c r="F110" s="7">
        <f t="shared" si="7"/>
        <v>0.13816558927731123</v>
      </c>
    </row>
    <row r="111" spans="1:6" x14ac:dyDescent="0.25">
      <c r="A111" s="4" t="s">
        <v>64</v>
      </c>
      <c r="B111" s="6">
        <v>0</v>
      </c>
      <c r="C111" s="6">
        <f t="shared" si="6"/>
        <v>4.6702845000000002</v>
      </c>
      <c r="D111" s="6">
        <v>4.6702845000000002</v>
      </c>
      <c r="E111" s="13">
        <v>1.535268480723385</v>
      </c>
      <c r="F111" s="7">
        <f t="shared" si="7"/>
        <v>1.3641813789193362E-4</v>
      </c>
    </row>
    <row r="112" spans="1:6" x14ac:dyDescent="0.25">
      <c r="A112" s="4" t="s">
        <v>63</v>
      </c>
      <c r="B112" s="6">
        <v>0</v>
      </c>
      <c r="C112" s="6">
        <f t="shared" si="6"/>
        <v>60.268909500000007</v>
      </c>
      <c r="D112" s="6">
        <v>60.268909500000007</v>
      </c>
      <c r="E112" s="13">
        <v>1.4385311299369252</v>
      </c>
      <c r="F112" s="7">
        <f t="shared" si="7"/>
        <v>1.7604435889863818E-3</v>
      </c>
    </row>
    <row r="113" spans="1:6" x14ac:dyDescent="0.25">
      <c r="A113" s="4" t="s">
        <v>62</v>
      </c>
      <c r="B113" s="6">
        <v>0</v>
      </c>
      <c r="C113" s="6">
        <f t="shared" si="6"/>
        <v>43.366927500000003</v>
      </c>
      <c r="D113" s="6">
        <v>43.366927500000003</v>
      </c>
      <c r="E113" s="13">
        <v>1.3089123798653948</v>
      </c>
      <c r="F113" s="7">
        <f t="shared" si="7"/>
        <v>1.2667398518536694E-3</v>
      </c>
    </row>
    <row r="114" spans="1:6" x14ac:dyDescent="0.25">
      <c r="A114" s="4" t="s">
        <v>60</v>
      </c>
      <c r="B114" s="6">
        <v>181.918701</v>
      </c>
      <c r="C114" s="6">
        <f t="shared" si="6"/>
        <v>107270.20791900001</v>
      </c>
      <c r="D114" s="6">
        <v>107452.12662000001</v>
      </c>
      <c r="E114" s="13">
        <v>1.1978718157680852</v>
      </c>
      <c r="F114" s="7">
        <f t="shared" si="7"/>
        <v>3.1386565478031736</v>
      </c>
    </row>
    <row r="115" spans="1:6" x14ac:dyDescent="0.25">
      <c r="A115" s="4" t="s">
        <v>59</v>
      </c>
      <c r="B115" s="6">
        <v>0</v>
      </c>
      <c r="C115" s="6">
        <f t="shared" si="6"/>
        <v>1341.2612295000001</v>
      </c>
      <c r="D115" s="6">
        <v>1341.2612295000001</v>
      </c>
      <c r="E115" s="13">
        <v>1.0826540117871044</v>
      </c>
      <c r="F115" s="7">
        <f t="shared" si="7"/>
        <v>3.9177989982202462E-2</v>
      </c>
    </row>
    <row r="116" spans="1:6" x14ac:dyDescent="0.25">
      <c r="A116" s="4" t="s">
        <v>58</v>
      </c>
      <c r="B116" s="6">
        <v>0</v>
      </c>
      <c r="C116" s="6">
        <f t="shared" si="6"/>
        <v>11362.8021885</v>
      </c>
      <c r="D116" s="6">
        <v>11362.8021885</v>
      </c>
      <c r="E116" s="13">
        <v>1.0533704026090227</v>
      </c>
      <c r="F116" s="7">
        <f t="shared" si="7"/>
        <v>0.33190532949107449</v>
      </c>
    </row>
    <row r="117" spans="1:6" x14ac:dyDescent="0.25">
      <c r="A117" s="4" t="s">
        <v>57</v>
      </c>
      <c r="B117" s="6">
        <v>0</v>
      </c>
      <c r="C117" s="6">
        <f t="shared" si="6"/>
        <v>80.284414500000011</v>
      </c>
      <c r="D117" s="6">
        <v>80.284414500000011</v>
      </c>
      <c r="E117" s="13">
        <v>1.0462920660498591</v>
      </c>
      <c r="F117" s="7">
        <f t="shared" si="7"/>
        <v>2.3450927513803828E-3</v>
      </c>
    </row>
    <row r="118" spans="1:6" x14ac:dyDescent="0.25">
      <c r="A118" s="4" t="s">
        <v>12</v>
      </c>
      <c r="B118" s="6">
        <v>3.3359175000000003</v>
      </c>
      <c r="C118" s="6">
        <f t="shared" si="6"/>
        <v>39.363826500000002</v>
      </c>
      <c r="D118" s="6">
        <v>42.699744000000003</v>
      </c>
      <c r="E118" s="13">
        <v>0.90027294786034473</v>
      </c>
      <c r="F118" s="7">
        <f t="shared" si="7"/>
        <v>1.2472515464405361E-3</v>
      </c>
    </row>
    <row r="119" spans="1:6" x14ac:dyDescent="0.25">
      <c r="A119" s="4" t="s">
        <v>56</v>
      </c>
      <c r="B119" s="6">
        <v>143.222058</v>
      </c>
      <c r="C119" s="6">
        <f t="shared" si="6"/>
        <v>16819.251246</v>
      </c>
      <c r="D119" s="6">
        <v>16962.473303999999</v>
      </c>
      <c r="E119" s="13">
        <v>0.71726850884437665</v>
      </c>
      <c r="F119" s="7">
        <f t="shared" si="7"/>
        <v>0.49547067682350293</v>
      </c>
    </row>
    <row r="120" spans="1:6" x14ac:dyDescent="0.25">
      <c r="A120" s="4" t="s">
        <v>55</v>
      </c>
      <c r="B120" s="6">
        <v>0</v>
      </c>
      <c r="C120" s="6">
        <f t="shared" si="6"/>
        <v>269245.23734250001</v>
      </c>
      <c r="D120" s="6">
        <v>269245.23734250001</v>
      </c>
      <c r="E120" s="13">
        <v>0.6787380227138976</v>
      </c>
      <c r="F120" s="7">
        <f t="shared" si="7"/>
        <v>7.8646030909970399</v>
      </c>
    </row>
    <row r="121" spans="1:6" x14ac:dyDescent="0.25">
      <c r="A121" s="4" t="s">
        <v>29</v>
      </c>
      <c r="B121" s="6">
        <v>2.4463395000000001</v>
      </c>
      <c r="C121" s="6">
        <f t="shared" si="6"/>
        <v>13.788459</v>
      </c>
      <c r="D121" s="6">
        <v>16.2347985</v>
      </c>
      <c r="E121" s="13">
        <v>0.6737933993172589</v>
      </c>
      <c r="F121" s="7">
        <f t="shared" si="7"/>
        <v>4.7421543171957876E-4</v>
      </c>
    </row>
    <row r="122" spans="1:6" x14ac:dyDescent="0.25">
      <c r="A122" s="4" t="s">
        <v>54</v>
      </c>
      <c r="B122" s="6">
        <v>0</v>
      </c>
      <c r="C122" s="6">
        <f t="shared" si="6"/>
        <v>57.377781000000006</v>
      </c>
      <c r="D122" s="6">
        <v>57.377781000000006</v>
      </c>
      <c r="E122" s="13">
        <v>0.64903219074450869</v>
      </c>
      <c r="F122" s="7">
        <f t="shared" si="7"/>
        <v>1.6759942655294705E-3</v>
      </c>
    </row>
    <row r="123" spans="1:6" x14ac:dyDescent="0.25">
      <c r="A123" s="4" t="s">
        <v>52</v>
      </c>
      <c r="B123" s="6">
        <v>10.230147000000001</v>
      </c>
      <c r="C123" s="6">
        <f t="shared" si="6"/>
        <v>13765.107577500001</v>
      </c>
      <c r="D123" s="6">
        <v>13775.337724500001</v>
      </c>
      <c r="E123" s="13">
        <v>0.60231628203363752</v>
      </c>
      <c r="F123" s="7">
        <f t="shared" si="7"/>
        <v>0.40237504186496481</v>
      </c>
    </row>
    <row r="124" spans="1:6" x14ac:dyDescent="0.25">
      <c r="A124" s="4" t="s">
        <v>51</v>
      </c>
      <c r="B124" s="6">
        <v>0</v>
      </c>
      <c r="C124" s="6">
        <f t="shared" si="6"/>
        <v>223731.535734</v>
      </c>
      <c r="D124" s="6">
        <v>223731.535734</v>
      </c>
      <c r="E124" s="13">
        <v>0.59332389833858468</v>
      </c>
      <c r="F124" s="7">
        <f t="shared" si="7"/>
        <v>6.535156368425711</v>
      </c>
    </row>
    <row r="125" spans="1:6" x14ac:dyDescent="0.25">
      <c r="A125" s="4" t="s">
        <v>48</v>
      </c>
      <c r="B125" s="6">
        <v>0.22239450000000002</v>
      </c>
      <c r="C125" s="6">
        <f t="shared" si="6"/>
        <v>0.66718350000000004</v>
      </c>
      <c r="D125" s="6">
        <v>0.88957800000000009</v>
      </c>
      <c r="E125" s="13">
        <v>0.24002400240023999</v>
      </c>
      <c r="F125" s="7">
        <f t="shared" si="7"/>
        <v>2.598440721751117E-5</v>
      </c>
    </row>
    <row r="126" spans="1:6" x14ac:dyDescent="0.25">
      <c r="A126" s="4" t="s">
        <v>46</v>
      </c>
      <c r="B126" s="6">
        <v>85.177093499999998</v>
      </c>
      <c r="C126" s="6">
        <f t="shared" si="6"/>
        <v>1111.0829220000001</v>
      </c>
      <c r="D126" s="6">
        <v>1196.2600155</v>
      </c>
      <c r="E126" s="13">
        <v>0.15074480320361858</v>
      </c>
      <c r="F126" s="7">
        <f t="shared" si="7"/>
        <v>3.4942531605748138E-2</v>
      </c>
    </row>
    <row r="127" spans="1:6" x14ac:dyDescent="0.25">
      <c r="A127" s="4" t="s">
        <v>45</v>
      </c>
      <c r="B127" s="6">
        <v>0</v>
      </c>
      <c r="C127" s="6">
        <f t="shared" si="6"/>
        <v>22812.560626500002</v>
      </c>
      <c r="D127" s="6">
        <v>22812.560626500002</v>
      </c>
      <c r="E127" s="13">
        <v>0.10597720405660097</v>
      </c>
      <c r="F127" s="7">
        <f t="shared" si="7"/>
        <v>0.66635063478766077</v>
      </c>
    </row>
    <row r="128" spans="1:6" x14ac:dyDescent="0.25">
      <c r="A128" s="4" t="s">
        <v>44</v>
      </c>
      <c r="B128" s="6">
        <v>0</v>
      </c>
      <c r="C128" s="6">
        <f t="shared" si="6"/>
        <v>1196.4824100000001</v>
      </c>
      <c r="D128" s="6">
        <v>1196.4824100000001</v>
      </c>
      <c r="E128" s="13">
        <v>8.568939040182548E-2</v>
      </c>
      <c r="F128" s="7">
        <f t="shared" si="7"/>
        <v>3.4949027707552524E-2</v>
      </c>
    </row>
    <row r="129" spans="1:6" x14ac:dyDescent="0.25">
      <c r="A129" s="4" t="s">
        <v>39</v>
      </c>
      <c r="B129" s="6">
        <v>2.0015505</v>
      </c>
      <c r="C129" s="6">
        <f t="shared" si="6"/>
        <v>63.8272215</v>
      </c>
      <c r="D129" s="6">
        <v>65.828772000000001</v>
      </c>
      <c r="E129" s="13">
        <v>3.4539683206753491E-2</v>
      </c>
      <c r="F129" s="7">
        <f t="shared" si="7"/>
        <v>1.9228461340958264E-3</v>
      </c>
    </row>
    <row r="130" spans="1:6" x14ac:dyDescent="0.25">
      <c r="A130" s="4" t="s">
        <v>37</v>
      </c>
      <c r="B130" s="6">
        <v>0</v>
      </c>
      <c r="C130" s="6">
        <f t="shared" si="6"/>
        <v>117.64669050000001</v>
      </c>
      <c r="D130" s="6">
        <v>117.64669050000001</v>
      </c>
      <c r="E130" s="13">
        <v>1.90567961976769E-2</v>
      </c>
      <c r="F130" s="7">
        <f t="shared" si="7"/>
        <v>3.4364378545158523E-3</v>
      </c>
    </row>
    <row r="131" spans="1:6" x14ac:dyDescent="0.25">
      <c r="A131" s="4" t="s">
        <v>36</v>
      </c>
      <c r="B131" s="6">
        <v>0</v>
      </c>
      <c r="C131" s="6">
        <f t="shared" si="6"/>
        <v>3.5583120000000004</v>
      </c>
      <c r="D131" s="6">
        <v>3.5583120000000004</v>
      </c>
      <c r="E131" s="13">
        <v>0</v>
      </c>
      <c r="F131" s="7">
        <f t="shared" si="7"/>
        <v>1.0393762887004468E-4</v>
      </c>
    </row>
    <row r="132" spans="1:6" x14ac:dyDescent="0.25">
      <c r="A132" s="5" t="s">
        <v>24</v>
      </c>
      <c r="B132" s="8">
        <f>SUM(B99:B131)</f>
        <v>74650.272236999997</v>
      </c>
      <c r="C132" s="8">
        <f t="shared" ref="C132:D132" si="8">SUM(C99:C131)</f>
        <v>939340.77092550008</v>
      </c>
      <c r="D132" s="8">
        <f t="shared" si="8"/>
        <v>1013991.0431625</v>
      </c>
      <c r="E132" s="17">
        <v>2.2999999999999998</v>
      </c>
      <c r="F132" s="9">
        <f>SUM(F99:F131)</f>
        <v>29.618488969425211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1, CGNF</vt:lpstr>
      <vt:lpstr>Table 2, CGNF Representation</vt:lpstr>
      <vt:lpstr>Table 3, Federal Representation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Denver GIS</dc:creator>
  <cp:lastModifiedBy> </cp:lastModifiedBy>
  <dcterms:created xsi:type="dcterms:W3CDTF">2015-01-12T22:48:31Z</dcterms:created>
  <dcterms:modified xsi:type="dcterms:W3CDTF">2017-08-09T18:42:45Z</dcterms:modified>
</cp:coreProperties>
</file>